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26" windowWidth="15450" windowHeight="8850" activeTab="0"/>
  </bookViews>
  <sheets>
    <sheet name="сентябрь" sheetId="1" r:id="rId1"/>
    <sheet name="октябрь" sheetId="2" r:id="rId2"/>
    <sheet name="ноябрь" sheetId="3" r:id="rId3"/>
    <sheet name="декабрь" sheetId="4" r:id="rId4"/>
    <sheet name="1 семестр" sheetId="5" r:id="rId5"/>
    <sheet name="январь" sheetId="6" r:id="rId6"/>
    <sheet name="февраль" sheetId="7" r:id="rId7"/>
    <sheet name="март" sheetId="8" r:id="rId8"/>
    <sheet name="апрель" sheetId="9" r:id="rId9"/>
    <sheet name="май" sheetId="10" r:id="rId10"/>
    <sheet name="2 семестр" sheetId="11" r:id="rId11"/>
    <sheet name="5И" sheetId="12" state="hidden" r:id="rId12"/>
    <sheet name="4А" sheetId="13" state="hidden" r:id="rId13"/>
    <sheet name="5А14" sheetId="14" state="hidden" r:id="rId14"/>
    <sheet name="6Ас" sheetId="15" state="hidden" r:id="rId15"/>
    <sheet name="4К" sheetId="16" state="hidden" r:id="rId16"/>
    <sheet name="5К18" sheetId="17" state="hidden" r:id="rId17"/>
    <sheet name="4И" sheetId="18" state="hidden" r:id="rId18"/>
    <sheet name="4А14" sheetId="19" state="hidden" r:id="rId19"/>
  </sheets>
  <definedNames/>
  <calcPr fullCalcOnLoad="1"/>
</workbook>
</file>

<file path=xl/sharedStrings.xml><?xml version="1.0" encoding="utf-8"?>
<sst xmlns="http://schemas.openxmlformats.org/spreadsheetml/2006/main" count="1089" uniqueCount="287">
  <si>
    <t>№</t>
  </si>
  <si>
    <t>Учет успеваемости</t>
  </si>
  <si>
    <t>Курс III</t>
  </si>
  <si>
    <t>Ф.И.О.</t>
  </si>
  <si>
    <t>Дисциплины</t>
  </si>
  <si>
    <t>Преподаватели</t>
  </si>
  <si>
    <t>Кол-во "5"</t>
  </si>
  <si>
    <t>Кол-во "3"</t>
  </si>
  <si>
    <t>Кол-во "4"</t>
  </si>
  <si>
    <t>Кол-во "2"</t>
  </si>
  <si>
    <t>Абсолютная усп-ть</t>
  </si>
  <si>
    <t>Качественная усп-ть</t>
  </si>
  <si>
    <t>Средний балл</t>
  </si>
  <si>
    <t>Итоги</t>
  </si>
  <si>
    <t>Ср. балл</t>
  </si>
  <si>
    <t>Относит. усп-ть</t>
  </si>
  <si>
    <t>Кол-во изучаемых дисциплин =</t>
  </si>
  <si>
    <t>За ____________________ месяц 200_ г.</t>
  </si>
  <si>
    <t xml:space="preserve">Учится на 4 и 5 </t>
  </si>
  <si>
    <t>Учится на 3,4,5</t>
  </si>
  <si>
    <t>Абс.</t>
  </si>
  <si>
    <t>Кач.</t>
  </si>
  <si>
    <t>Ср.б.</t>
  </si>
  <si>
    <t>1 "2"</t>
  </si>
  <si>
    <t>2"2"</t>
  </si>
  <si>
    <t>&gt;2"2"</t>
  </si>
  <si>
    <t>Имеет 1 "2"</t>
  </si>
  <si>
    <t>Имеет 2 "2"</t>
  </si>
  <si>
    <t>Им-т &gt;2 "2"</t>
  </si>
  <si>
    <t>Кол-во учащихся в группе =</t>
  </si>
  <si>
    <t>Им-т &gt; 2 "2"</t>
  </si>
  <si>
    <t>Итоги по группе 5И</t>
  </si>
  <si>
    <t>Группа 5И</t>
  </si>
  <si>
    <t>Анисимов Олег А.</t>
  </si>
  <si>
    <t>Ахмадиев Рамис Р.</t>
  </si>
  <si>
    <t>Багаутдинов Линар Р.</t>
  </si>
  <si>
    <t>Батршин Дмитрий А.</t>
  </si>
  <si>
    <t>Бикиев Айдар Ф.</t>
  </si>
  <si>
    <t>Борисов Игорь А.</t>
  </si>
  <si>
    <t>Валиев Динар Р.</t>
  </si>
  <si>
    <t>Гизатуллин Айрат Ф.</t>
  </si>
  <si>
    <t>Гинаятуллин Замир З.</t>
  </si>
  <si>
    <t>Давытова Алия Р.</t>
  </si>
  <si>
    <t>Елфимов Артур А.</t>
  </si>
  <si>
    <t>Ипполитова Наталья В.</t>
  </si>
  <si>
    <t>Карасев Виталий В.</t>
  </si>
  <si>
    <t>Литвинова Алена А.</t>
  </si>
  <si>
    <t>Мальцева Анна О.</t>
  </si>
  <si>
    <t>Митьков Павел А.</t>
  </si>
  <si>
    <t>Морозова Валерия И.</t>
  </si>
  <si>
    <t>Сабирова Лилия М.</t>
  </si>
  <si>
    <t>Спиридонов Александр О.</t>
  </si>
  <si>
    <t>Степанова Татьяна Н.</t>
  </si>
  <si>
    <t>Тимуршина Гузель И.</t>
  </si>
  <si>
    <t>Трофимов Роман А.</t>
  </si>
  <si>
    <t>Фагмеева Алина М.</t>
  </si>
  <si>
    <t>Флегентова Маргарита М.</t>
  </si>
  <si>
    <t>Хайдарова Лилия Н.</t>
  </si>
  <si>
    <t>Шайхутдинов Марат А.</t>
  </si>
  <si>
    <t>Яковлева Алевтина М.</t>
  </si>
  <si>
    <t>Яшагина Юлия А.</t>
  </si>
  <si>
    <t>Усачев</t>
  </si>
  <si>
    <t>Петренко</t>
  </si>
  <si>
    <t>Итоги по группе 4А</t>
  </si>
  <si>
    <t>Группа 4А</t>
  </si>
  <si>
    <t>Курс IV</t>
  </si>
  <si>
    <t>Алтенкова Екатерина А.</t>
  </si>
  <si>
    <t>Бабаев Алексей А.</t>
  </si>
  <si>
    <t>Балмасов Александр Г.</t>
  </si>
  <si>
    <t>Егоров Евгений С.</t>
  </si>
  <si>
    <t>Камалеев Тимур В.</t>
  </si>
  <si>
    <t>Кораблева Ирина А.</t>
  </si>
  <si>
    <t>Кормакова Анастасия В.</t>
  </si>
  <si>
    <t>Лучкин Михаил А.</t>
  </si>
  <si>
    <t>Михеев Александр Е.</t>
  </si>
  <si>
    <t>Петрова Наталья Н.</t>
  </si>
  <si>
    <t>Синаев Сергей В.</t>
  </si>
  <si>
    <t>Турко Анатолий А.</t>
  </si>
  <si>
    <t>Хазеев Радик Р.</t>
  </si>
  <si>
    <t>Итоги по группе 5А14</t>
  </si>
  <si>
    <t>Группа 5А14</t>
  </si>
  <si>
    <t>Агакишиев Акшин Ф.</t>
  </si>
  <si>
    <t>Арсланов Адель А.</t>
  </si>
  <si>
    <t>Барышкова Алена А.</t>
  </si>
  <si>
    <t>Гаделшин Адель Н.</t>
  </si>
  <si>
    <t>Горлов Алексей П.</t>
  </si>
  <si>
    <t>Данилов Роман В.</t>
  </si>
  <si>
    <t>Иванов Алексей В.</t>
  </si>
  <si>
    <t>Лексин Антон Ю.</t>
  </si>
  <si>
    <t>Морозов Алексей Ю.</t>
  </si>
  <si>
    <t>Мусин Айдар Х.</t>
  </si>
  <si>
    <t>Неволин Роман В.</t>
  </si>
  <si>
    <t>Рамазанов Марсель И.</t>
  </si>
  <si>
    <t>Сафин Ильнор И.</t>
  </si>
  <si>
    <t>Торсуков Данил О.</t>
  </si>
  <si>
    <t>Тугушев Анар Эльдар Оглы</t>
  </si>
  <si>
    <t>Хасимова Олеся И.</t>
  </si>
  <si>
    <t>Юнусов Дамир И.</t>
  </si>
  <si>
    <t>Итоги по группе 6Ас</t>
  </si>
  <si>
    <t>Группа 6Ас</t>
  </si>
  <si>
    <t>Абросимов Сергей А.</t>
  </si>
  <si>
    <t>Александров Александр А.</t>
  </si>
  <si>
    <t>Афанасьев Александр В.</t>
  </si>
  <si>
    <t>Вафин Ильнар Ф.</t>
  </si>
  <si>
    <t>Гаязов Айнур З.</t>
  </si>
  <si>
    <t>Гимадиев Раиль Г.</t>
  </si>
  <si>
    <t>Зинатуллин Ленар Р.</t>
  </si>
  <si>
    <t>Кривопарте Николай А.</t>
  </si>
  <si>
    <t>Кукушкин Андрей Г.</t>
  </si>
  <si>
    <t>Латипов Айдар Р.</t>
  </si>
  <si>
    <t>Марданов Алмаз Ф.</t>
  </si>
  <si>
    <t>Мингазетдинов Рустем Ф.</t>
  </si>
  <si>
    <t>Сахибуллин Ильнур Ф.</t>
  </si>
  <si>
    <t>Туйчин Зульфат К.</t>
  </si>
  <si>
    <t>Фаткулин Марсель М.</t>
  </si>
  <si>
    <t>Федоров Леонид П.</t>
  </si>
  <si>
    <t>Хабибрахманов Рифат Н.</t>
  </si>
  <si>
    <t>Хафизов Дамир Р.</t>
  </si>
  <si>
    <t>Итоги по группе 4К</t>
  </si>
  <si>
    <t>Группа 4К</t>
  </si>
  <si>
    <t>Ахметсафин Роман З.</t>
  </si>
  <si>
    <t>Валиев Рамиль Ф.</t>
  </si>
  <si>
    <t>Вишняков Эдуард Р.</t>
  </si>
  <si>
    <t>Владимиров Илья В.</t>
  </si>
  <si>
    <t>Воронин Руслан С.</t>
  </si>
  <si>
    <t>Гатауллин Артут А.</t>
  </si>
  <si>
    <t>Данилов Максим И.</t>
  </si>
  <si>
    <t>Калашников Максим С.</t>
  </si>
  <si>
    <t>Каменко Дмитрий С.</t>
  </si>
  <si>
    <t>Каримов Булат Р.</t>
  </si>
  <si>
    <t>Круглов Александр В.</t>
  </si>
  <si>
    <t>Курепанов Евгений А.</t>
  </si>
  <si>
    <t>Лукоянов Александр С.</t>
  </si>
  <si>
    <t>Набиуллин Аскар И.</t>
  </si>
  <si>
    <t>Пугачев Роман А.</t>
  </si>
  <si>
    <t>Рязанова Татьяна Г.</t>
  </si>
  <si>
    <t>Самойлов Антон А.</t>
  </si>
  <si>
    <t>Сафаргалиев Алмаз И.</t>
  </si>
  <si>
    <t>Сафина Энже Г.</t>
  </si>
  <si>
    <t>Севастьянов Илья В.</t>
  </si>
  <si>
    <t>Сибгатуллин Эдуард Р.</t>
  </si>
  <si>
    <t>Степанова Надежда Ю.</t>
  </si>
  <si>
    <t>Фазлыев Марат Р.</t>
  </si>
  <si>
    <t>Фатхутдинова Елена Е.</t>
  </si>
  <si>
    <t>Федоров Александр П.</t>
  </si>
  <si>
    <t>Чевелев Марк В.</t>
  </si>
  <si>
    <t>Шайхиев Руслан Р.</t>
  </si>
  <si>
    <t>Ютанов Максим С.</t>
  </si>
  <si>
    <t>Итоги по группе 5К18</t>
  </si>
  <si>
    <t>Группа 5К18</t>
  </si>
  <si>
    <t>Абдуллазянов Артур А.</t>
  </si>
  <si>
    <t>Бикчантаев Азат М.</t>
  </si>
  <si>
    <t>Гадиятуллин Линар Р.</t>
  </si>
  <si>
    <t>Егоров Александр В.</t>
  </si>
  <si>
    <t>Егорова Эльза А.</t>
  </si>
  <si>
    <t>Загидуллин Денис Г.</t>
  </si>
  <si>
    <t>Замалиев Айдар И.</t>
  </si>
  <si>
    <t>Засорин Дмитрий И.</t>
  </si>
  <si>
    <t>Ибатуллина Рузиля В.</t>
  </si>
  <si>
    <t>Иванов Антон Л.</t>
  </si>
  <si>
    <t>Иванов Евгений Н.</t>
  </si>
  <si>
    <t>Кабиров Айрат Т.</t>
  </si>
  <si>
    <t>Кривенков Виктор М.</t>
  </si>
  <si>
    <t>Ляплина Дарья Н.</t>
  </si>
  <si>
    <t>Макарихина Марина П.</t>
  </si>
  <si>
    <t>Матвеев Павел О.</t>
  </si>
  <si>
    <t>Нигматзянов Талгат Р.</t>
  </si>
  <si>
    <t>Нурисламов Динар Г.</t>
  </si>
  <si>
    <t>Осипов Игорь А.</t>
  </si>
  <si>
    <t>Самойлов Дмитрий А.</t>
  </si>
  <si>
    <t>Семенов Артем О.</t>
  </si>
  <si>
    <t>Сатдикова Эльмира Ф.</t>
  </si>
  <si>
    <t>Смердова Ксения С.</t>
  </si>
  <si>
    <t>Тихонова Анна Н.</t>
  </si>
  <si>
    <t>Шабалин Алексей М.</t>
  </si>
  <si>
    <t>Группа 4И</t>
  </si>
  <si>
    <t>Итоги по группе 4И</t>
  </si>
  <si>
    <t>Акайкин Дмитрий А.</t>
  </si>
  <si>
    <t>Ахметхарисова Эльвина Д.</t>
  </si>
  <si>
    <t xml:space="preserve">Андреева Дарья И. </t>
  </si>
  <si>
    <t>Аюпов Ратмир М.</t>
  </si>
  <si>
    <t>Белотелова Юлия С.</t>
  </si>
  <si>
    <t>Газейкина Екатерина В.</t>
  </si>
  <si>
    <t>Гинаятуллин Зульфат З.</t>
  </si>
  <si>
    <t>Голубева Екатерина А.</t>
  </si>
  <si>
    <t>Григоричева Светлана Н.</t>
  </si>
  <si>
    <t>Гришин Герман В.</t>
  </si>
  <si>
    <t>Ефимичева Анастасия В.</t>
  </si>
  <si>
    <t>Ибрагимова Оксана Р.</t>
  </si>
  <si>
    <t>Иванцова Антонина М.</t>
  </si>
  <si>
    <t>Назаров Николай В.</t>
  </si>
  <si>
    <t>Николаев Дмитрий В.</t>
  </si>
  <si>
    <t>Никошин Анатолий В.</t>
  </si>
  <si>
    <t>Новиков Виктор Г.</t>
  </si>
  <si>
    <t>Нуриева Карина Т.</t>
  </si>
  <si>
    <t>Панягина Ольга В.</t>
  </si>
  <si>
    <t>Самигуллина Ильсия Р.</t>
  </si>
  <si>
    <t>Сергеева Наталья И.</t>
  </si>
  <si>
    <t>Степанов Иван В.</t>
  </si>
  <si>
    <t>Степанова Марина Г.</t>
  </si>
  <si>
    <t>Таскаева Зарина Н.</t>
  </si>
  <si>
    <t>Федотова Анна В.</t>
  </si>
  <si>
    <t>Фирсова Анастасия В.</t>
  </si>
  <si>
    <t>Хадиева Гульназ И.</t>
  </si>
  <si>
    <t>Хайрутдинова Гульшат Т.</t>
  </si>
  <si>
    <t>Шигапова Гузель М.</t>
  </si>
  <si>
    <t>Итоги по группе 4А14</t>
  </si>
  <si>
    <t>Группа 4А14</t>
  </si>
  <si>
    <t>Курс V</t>
  </si>
  <si>
    <t>Авдеев Андрей В.</t>
  </si>
  <si>
    <t>Агибалова Екатерина Ю.</t>
  </si>
  <si>
    <t>Ахметов Дамир Д.</t>
  </si>
  <si>
    <t>Габдулвалеев Айдар Ф.</t>
  </si>
  <si>
    <t>Гайнутдинов Ильнур А.</t>
  </si>
  <si>
    <t>Гилязиев Данил И.</t>
  </si>
  <si>
    <t>Голубев Сергей С.</t>
  </si>
  <si>
    <t>Гусева Елена С.</t>
  </si>
  <si>
    <t>Зеленин Артур А.</t>
  </si>
  <si>
    <t>Исмаев Андрей С.</t>
  </si>
  <si>
    <t>Костылев Сергей А.</t>
  </si>
  <si>
    <t>Матвеев Александр Н.</t>
  </si>
  <si>
    <t>Миннуллин Рафаэль Ф.</t>
  </si>
  <si>
    <t>Наумов Николай Н.</t>
  </si>
  <si>
    <t>Нуруллин Рамиль Р.</t>
  </si>
  <si>
    <t>Пронина Надежда И.</t>
  </si>
  <si>
    <t>Уварчев Павел В.</t>
  </si>
  <si>
    <t>Хабибуллина Рамиля Р.</t>
  </si>
  <si>
    <t>Хазипов Рашит Н.</t>
  </si>
  <si>
    <t>Халимова Альбина Р.</t>
  </si>
  <si>
    <t>Шамсутдинов Ильшат И.</t>
  </si>
  <si>
    <t>Ярославцев Александр В.</t>
  </si>
  <si>
    <t>Курс II</t>
  </si>
  <si>
    <t>За сентябрь месяц 2011 г.</t>
  </si>
  <si>
    <t>Группа 10 А1</t>
  </si>
  <si>
    <t>Итоги по группе 10А1</t>
  </si>
  <si>
    <t>За октябрь месяц 2011 г.</t>
  </si>
  <si>
    <t>Экзамены</t>
  </si>
  <si>
    <t>За ноябрь месяц 2011 г.</t>
  </si>
  <si>
    <t>За декабрь месяц 2011 г.</t>
  </si>
  <si>
    <t>За январь месяц 2012 г.</t>
  </si>
  <si>
    <t>За февраль месяц 2012 г.</t>
  </si>
  <si>
    <t>За май месяц 2012 г.</t>
  </si>
  <si>
    <t>За апрель месяц 2012 г.</t>
  </si>
  <si>
    <t>За март месяц 2012 г.</t>
  </si>
  <si>
    <t>ЭКЗАМЕН</t>
  </si>
  <si>
    <t>Агибалов В.</t>
  </si>
  <si>
    <t>Архиреев Д.</t>
  </si>
  <si>
    <t>Гибадуллин А.</t>
  </si>
  <si>
    <t>Жиртуев А.</t>
  </si>
  <si>
    <t>Закиров И.</t>
  </si>
  <si>
    <t>Перепелица А.</t>
  </si>
  <si>
    <t>Салахов Р.</t>
  </si>
  <si>
    <t>Фокеева О.</t>
  </si>
  <si>
    <t>Юлаева А.</t>
  </si>
  <si>
    <t>Ахметшин Р.</t>
  </si>
  <si>
    <t>За 1 семестр месяц 2011 г.</t>
  </si>
  <si>
    <t>Ванчуров Е.</t>
  </si>
  <si>
    <t>Волков А</t>
  </si>
  <si>
    <t>Гайнутдинов И.</t>
  </si>
  <si>
    <t>Губайдуллин Ф</t>
  </si>
  <si>
    <t>Зарубежнов А</t>
  </si>
  <si>
    <t>Киркита дзе Д</t>
  </si>
  <si>
    <t>Комиссаренко Р.</t>
  </si>
  <si>
    <t>Королев А</t>
  </si>
  <si>
    <t>Саляхов А.</t>
  </si>
  <si>
    <t>Сычев И.</t>
  </si>
  <si>
    <t>Федулов Д</t>
  </si>
  <si>
    <t>Хайриддинов Д</t>
  </si>
  <si>
    <t>Шарипова А Р</t>
  </si>
  <si>
    <t>Вафин Р</t>
  </si>
  <si>
    <t>Степанов К</t>
  </si>
  <si>
    <t>Фарахов А</t>
  </si>
  <si>
    <t>Галиуллин И</t>
  </si>
  <si>
    <t>Хисматуллин Р</t>
  </si>
  <si>
    <t>БЖД</t>
  </si>
  <si>
    <t>Вычислительная техника</t>
  </si>
  <si>
    <t>Промышлен. Автоматиз. Оборудование</t>
  </si>
  <si>
    <t>Устройство числового программ</t>
  </si>
  <si>
    <t>физическая культура</t>
  </si>
  <si>
    <t>экологические основы</t>
  </si>
  <si>
    <t>электротехнические измерения</t>
  </si>
  <si>
    <t xml:space="preserve">типовые элементы </t>
  </si>
  <si>
    <t>философия</t>
  </si>
  <si>
    <t>инженерная графика</t>
  </si>
  <si>
    <t>фак - Специальная математика</t>
  </si>
  <si>
    <t>Детали и механические узлы</t>
  </si>
  <si>
    <t>материалы и устройства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</si>
</sst>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28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4" fillId="6" borderId="10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right" vertical="center"/>
    </xf>
    <xf numFmtId="0" fontId="0" fillId="5" borderId="10" xfId="0" applyFill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0" borderId="13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2" borderId="10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22" borderId="10" xfId="0" applyFill="1" applyBorder="1" applyAlignment="1">
      <alignment horizontal="center" vertical="center"/>
    </xf>
    <xf numFmtId="9" fontId="0" fillId="20" borderId="10" xfId="0" applyNumberFormat="1" applyFill="1" applyBorder="1" applyAlignment="1">
      <alignment/>
    </xf>
    <xf numFmtId="9" fontId="0" fillId="22" borderId="10" xfId="0" applyNumberFormat="1" applyFill="1" applyBorder="1" applyAlignment="1">
      <alignment horizontal="center" vertical="center"/>
    </xf>
    <xf numFmtId="9" fontId="0" fillId="22" borderId="10" xfId="0" applyNumberFormat="1" applyFill="1" applyBorder="1" applyAlignment="1">
      <alignment/>
    </xf>
    <xf numFmtId="164" fontId="0" fillId="7" borderId="14" xfId="0" applyNumberFormat="1" applyFill="1" applyBorder="1" applyAlignment="1">
      <alignment/>
    </xf>
    <xf numFmtId="164" fontId="0" fillId="7" borderId="15" xfId="0" applyNumberFormat="1" applyFill="1" applyBorder="1" applyAlignment="1">
      <alignment/>
    </xf>
    <xf numFmtId="164" fontId="0" fillId="7" borderId="16" xfId="0" applyNumberFormat="1" applyFill="1" applyBorder="1" applyAlignment="1">
      <alignment/>
    </xf>
    <xf numFmtId="0" fontId="4" fillId="6" borderId="17" xfId="0" applyFont="1" applyFill="1" applyBorder="1" applyAlignment="1">
      <alignment/>
    </xf>
    <xf numFmtId="0" fontId="4" fillId="6" borderId="18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165" fontId="2" fillId="6" borderId="14" xfId="0" applyNumberFormat="1" applyFont="1" applyFill="1" applyBorder="1" applyAlignment="1">
      <alignment/>
    </xf>
    <xf numFmtId="165" fontId="2" fillId="6" borderId="15" xfId="0" applyNumberFormat="1" applyFont="1" applyFill="1" applyBorder="1" applyAlignment="1">
      <alignment/>
    </xf>
    <xf numFmtId="165" fontId="2" fillId="6" borderId="16" xfId="0" applyNumberFormat="1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7" borderId="19" xfId="0" applyFont="1" applyFill="1" applyBorder="1" applyAlignment="1">
      <alignment/>
    </xf>
    <xf numFmtId="1" fontId="0" fillId="10" borderId="13" xfId="0" applyNumberFormat="1" applyFill="1" applyBorder="1" applyAlignment="1">
      <alignment/>
    </xf>
    <xf numFmtId="1" fontId="0" fillId="1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0" fontId="1" fillId="7" borderId="21" xfId="0" applyFont="1" applyFill="1" applyBorder="1" applyAlignment="1">
      <alignment/>
    </xf>
    <xf numFmtId="0" fontId="0" fillId="0" borderId="22" xfId="0" applyBorder="1" applyAlignment="1">
      <alignment horizontal="center" vertical="center"/>
    </xf>
    <xf numFmtId="0" fontId="4" fillId="5" borderId="22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top" wrapText="1"/>
    </xf>
    <xf numFmtId="1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14" fontId="8" fillId="0" borderId="0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7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22" borderId="2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0" fillId="6" borderId="20" xfId="0" applyFill="1" applyBorder="1" applyAlignment="1">
      <alignment/>
    </xf>
    <xf numFmtId="0" fontId="0" fillId="5" borderId="20" xfId="0" applyFill="1" applyBorder="1" applyAlignment="1">
      <alignment/>
    </xf>
    <xf numFmtId="0" fontId="1" fillId="7" borderId="23" xfId="0" applyFont="1" applyFill="1" applyBorder="1" applyAlignment="1">
      <alignment/>
    </xf>
    <xf numFmtId="0" fontId="1" fillId="7" borderId="24" xfId="0" applyFont="1" applyFill="1" applyBorder="1" applyAlignment="1">
      <alignment/>
    </xf>
    <xf numFmtId="0" fontId="0" fillId="6" borderId="23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5" xfId="0" applyFill="1" applyBorder="1" applyAlignment="1">
      <alignment/>
    </xf>
    <xf numFmtId="0" fontId="1" fillId="7" borderId="26" xfId="0" applyFont="1" applyFill="1" applyBorder="1" applyAlignment="1">
      <alignment/>
    </xf>
    <xf numFmtId="0" fontId="1" fillId="7" borderId="27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7" borderId="32" xfId="0" applyFont="1" applyFill="1" applyBorder="1" applyAlignment="1">
      <alignment/>
    </xf>
    <xf numFmtId="0" fontId="0" fillId="6" borderId="32" xfId="0" applyFill="1" applyBorder="1" applyAlignment="1">
      <alignment/>
    </xf>
    <xf numFmtId="0" fontId="0" fillId="5" borderId="32" xfId="0" applyFill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22" borderId="35" xfId="0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0" fillId="6" borderId="24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7" borderId="39" xfId="0" applyFont="1" applyFill="1" applyBorder="1" applyAlignment="1">
      <alignment/>
    </xf>
    <xf numFmtId="0" fontId="1" fillId="7" borderId="35" xfId="0" applyFont="1" applyFill="1" applyBorder="1" applyAlignment="1">
      <alignment/>
    </xf>
    <xf numFmtId="0" fontId="1" fillId="0" borderId="39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165" fontId="0" fillId="22" borderId="20" xfId="0" applyNumberFormat="1" applyFill="1" applyBorder="1" applyAlignment="1">
      <alignment horizontal="center"/>
    </xf>
    <xf numFmtId="165" fontId="0" fillId="22" borderId="47" xfId="0" applyNumberFormat="1" applyFill="1" applyBorder="1" applyAlignment="1">
      <alignment horizontal="center"/>
    </xf>
    <xf numFmtId="165" fontId="0" fillId="22" borderId="21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6" fillId="17" borderId="11" xfId="0" applyFont="1" applyFill="1" applyBorder="1" applyAlignment="1">
      <alignment horizontal="center" vertical="center"/>
    </xf>
    <xf numFmtId="0" fontId="26" fillId="17" borderId="12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6"/>
  <sheetViews>
    <sheetView tabSelected="1" zoomScalePageLayoutView="0" workbookViewId="0" topLeftCell="A1">
      <selection activeCell="O24" sqref="O24"/>
    </sheetView>
  </sheetViews>
  <sheetFormatPr defaultColWidth="9.140625" defaultRowHeight="15"/>
  <cols>
    <col min="1" max="1" width="3.140625" style="0" customWidth="1"/>
    <col min="2" max="2" width="22.8515625" style="0" customWidth="1"/>
    <col min="3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232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COUNT(A7:A35)</f>
        <v>25</v>
      </c>
      <c r="AA2" s="57" t="s">
        <v>233</v>
      </c>
    </row>
    <row r="3" spans="1:16" ht="9" customHeight="1">
      <c r="A3" s="15"/>
      <c r="C3" s="95" t="s">
        <v>5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7" t="s">
        <v>244</v>
      </c>
      <c r="O3" s="98"/>
      <c r="P3" s="99"/>
    </row>
    <row r="4" spans="3:16" ht="80.25" customHeight="1" thickBot="1">
      <c r="C4" s="9" t="s">
        <v>274</v>
      </c>
      <c r="D4" s="9" t="s">
        <v>285</v>
      </c>
      <c r="E4" s="9" t="s">
        <v>276</v>
      </c>
      <c r="F4" s="9" t="s">
        <v>277</v>
      </c>
      <c r="G4" s="9" t="s">
        <v>278</v>
      </c>
      <c r="H4" s="9" t="s">
        <v>279</v>
      </c>
      <c r="I4" s="94" t="s">
        <v>286</v>
      </c>
      <c r="J4" s="9" t="s">
        <v>282</v>
      </c>
      <c r="K4" s="9" t="s">
        <v>283</v>
      </c>
      <c r="L4" s="9" t="s">
        <v>281</v>
      </c>
      <c r="M4" s="73" t="s">
        <v>284</v>
      </c>
      <c r="N4" s="9" t="s">
        <v>280</v>
      </c>
      <c r="O4" s="9" t="s">
        <v>275</v>
      </c>
      <c r="P4" s="76"/>
    </row>
    <row r="5" spans="3:30" ht="9.75" customHeight="1" thickBo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09"/>
      <c r="P5" s="109"/>
      <c r="Q5" s="110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73">
        <v>11</v>
      </c>
      <c r="N6" s="83">
        <v>12</v>
      </c>
      <c r="O6" s="84">
        <v>13</v>
      </c>
      <c r="P6" s="85">
        <v>14</v>
      </c>
      <c r="Q6" s="80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>
        <v>3</v>
      </c>
      <c r="D7" s="4">
        <v>4</v>
      </c>
      <c r="E7" s="4">
        <v>4</v>
      </c>
      <c r="F7" s="4">
        <v>4</v>
      </c>
      <c r="G7" s="4"/>
      <c r="H7" s="4"/>
      <c r="I7" s="4"/>
      <c r="J7" s="4">
        <v>4</v>
      </c>
      <c r="K7" s="4"/>
      <c r="L7" s="4"/>
      <c r="M7" s="77"/>
      <c r="N7" s="61">
        <v>3</v>
      </c>
      <c r="O7" s="4">
        <v>4</v>
      </c>
      <c r="P7" s="62"/>
      <c r="Q7" s="81">
        <f aca="true" t="shared" si="0" ref="Q7:Q31">COUNTIF(C7:P7,"=5")</f>
        <v>0</v>
      </c>
      <c r="R7" s="2">
        <f aca="true" t="shared" si="1" ref="R7:R31">COUNTIF(C7:P7,"=4")</f>
        <v>5</v>
      </c>
      <c r="S7" s="2">
        <f aca="true" t="shared" si="2" ref="S7:S31">COUNTIF(C7:P7,"=3")</f>
        <v>2</v>
      </c>
      <c r="T7" s="2">
        <f aca="true" t="shared" si="3" ref="T7:T31">COUNTIF(C7:P7,"=2")</f>
        <v>0</v>
      </c>
      <c r="U7" s="17">
        <f>Q7+R7</f>
        <v>5</v>
      </c>
      <c r="V7" s="24">
        <f aca="true" t="shared" si="4" ref="V7:V31">U7/$Y$1</f>
        <v>0.35714285714285715</v>
      </c>
      <c r="W7" s="17">
        <f aca="true" t="shared" si="5" ref="W7:W31">U7+S7</f>
        <v>7</v>
      </c>
      <c r="X7" s="24">
        <f>W7/$Y$1</f>
        <v>0.5</v>
      </c>
      <c r="Y7" s="17">
        <f aca="true" t="shared" si="6" ref="Y7:Y31">(Q7*5+R7*4+S7*3+T7*2)/$Y$1</f>
        <v>1.8571428571428572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>
        <v>3</v>
      </c>
      <c r="D8" s="4">
        <v>4</v>
      </c>
      <c r="E8" s="4">
        <v>4</v>
      </c>
      <c r="F8" s="4">
        <v>2</v>
      </c>
      <c r="G8" s="4">
        <v>3</v>
      </c>
      <c r="H8" s="4"/>
      <c r="I8" s="4"/>
      <c r="J8" s="4">
        <v>2</v>
      </c>
      <c r="K8" s="4"/>
      <c r="L8" s="4"/>
      <c r="M8" s="77"/>
      <c r="N8" s="61">
        <v>3</v>
      </c>
      <c r="O8" s="4">
        <v>4</v>
      </c>
      <c r="P8" s="62"/>
      <c r="Q8" s="81">
        <f t="shared" si="0"/>
        <v>0</v>
      </c>
      <c r="R8" s="2">
        <f t="shared" si="1"/>
        <v>3</v>
      </c>
      <c r="S8" s="2">
        <f t="shared" si="2"/>
        <v>3</v>
      </c>
      <c r="T8" s="2">
        <f t="shared" si="3"/>
        <v>2</v>
      </c>
      <c r="U8" s="17">
        <f>Q8+R8</f>
        <v>3</v>
      </c>
      <c r="V8" s="24">
        <f t="shared" si="4"/>
        <v>0.21428571428571427</v>
      </c>
      <c r="W8" s="17">
        <f t="shared" si="5"/>
        <v>6</v>
      </c>
      <c r="X8" s="24">
        <f aca="true" t="shared" si="7" ref="X8:X31">W8/$Y$1</f>
        <v>0.42857142857142855</v>
      </c>
      <c r="Y8" s="17">
        <f t="shared" si="6"/>
        <v>1.7857142857142858</v>
      </c>
      <c r="Z8" s="1" t="str">
        <f aca="true" t="shared" si="8" ref="Z8:Z31">IF(U8=$Y$1,"4+5","-")</f>
        <v>-</v>
      </c>
      <c r="AA8" s="1" t="str">
        <f aca="true" t="shared" si="9" ref="AA8:AA31">IF(W8=$Y$1,"3+4+5","-")</f>
        <v>-</v>
      </c>
      <c r="AB8" s="1" t="str">
        <f aca="true" t="shared" si="10" ref="AB8:AB31">IF(T8=1,"+","-")</f>
        <v>-</v>
      </c>
      <c r="AC8" s="1" t="str">
        <f aca="true" t="shared" si="11" ref="AC8:AC31">IF(T8=2,"+","-")</f>
        <v>+</v>
      </c>
      <c r="AD8" s="1" t="str">
        <f aca="true" t="shared" si="12" ref="AD8:AD31">IF(T8&gt;2,"+","-")</f>
        <v>-</v>
      </c>
    </row>
    <row r="9" spans="1:30" ht="12.75" customHeight="1">
      <c r="A9" s="42">
        <v>3</v>
      </c>
      <c r="B9" s="90" t="s">
        <v>254</v>
      </c>
      <c r="C9" s="43">
        <v>3</v>
      </c>
      <c r="D9" s="4">
        <v>2</v>
      </c>
      <c r="E9" s="4">
        <v>3</v>
      </c>
      <c r="F9" s="4">
        <v>2</v>
      </c>
      <c r="G9" s="4">
        <v>2</v>
      </c>
      <c r="H9" s="4"/>
      <c r="I9" s="4"/>
      <c r="J9" s="4">
        <v>2</v>
      </c>
      <c r="K9" s="4"/>
      <c r="L9" s="4"/>
      <c r="M9" s="77"/>
      <c r="N9" s="61">
        <v>4</v>
      </c>
      <c r="O9" s="4">
        <v>3</v>
      </c>
      <c r="P9" s="62"/>
      <c r="Q9" s="81">
        <f t="shared" si="0"/>
        <v>0</v>
      </c>
      <c r="R9" s="2">
        <f t="shared" si="1"/>
        <v>1</v>
      </c>
      <c r="S9" s="2">
        <f t="shared" si="2"/>
        <v>3</v>
      </c>
      <c r="T9" s="2">
        <f t="shared" si="3"/>
        <v>4</v>
      </c>
      <c r="U9" s="17">
        <f aca="true" t="shared" si="13" ref="U9:U31">Q9+R9</f>
        <v>1</v>
      </c>
      <c r="V9" s="24">
        <f t="shared" si="4"/>
        <v>0.07142857142857142</v>
      </c>
      <c r="W9" s="17">
        <f t="shared" si="5"/>
        <v>4</v>
      </c>
      <c r="X9" s="24">
        <f t="shared" si="7"/>
        <v>0.2857142857142857</v>
      </c>
      <c r="Y9" s="17">
        <f t="shared" si="6"/>
        <v>1.5</v>
      </c>
      <c r="Z9" s="1" t="str">
        <f t="shared" si="8"/>
        <v>-</v>
      </c>
      <c r="AA9" s="1" t="str">
        <f t="shared" si="9"/>
        <v>-</v>
      </c>
      <c r="AB9" s="1" t="str">
        <f t="shared" si="10"/>
        <v>-</v>
      </c>
      <c r="AC9" s="1" t="str">
        <f t="shared" si="11"/>
        <v>-</v>
      </c>
      <c r="AD9" s="1" t="str">
        <f t="shared" si="12"/>
        <v>+</v>
      </c>
    </row>
    <row r="10" spans="1:30" ht="12.75" customHeight="1">
      <c r="A10" s="42">
        <v>4</v>
      </c>
      <c r="B10" s="90" t="s">
        <v>256</v>
      </c>
      <c r="C10" s="43">
        <v>3</v>
      </c>
      <c r="D10" s="4">
        <v>2</v>
      </c>
      <c r="E10" s="4">
        <v>3</v>
      </c>
      <c r="F10" s="4">
        <v>4</v>
      </c>
      <c r="G10" s="4">
        <v>3</v>
      </c>
      <c r="H10" s="4"/>
      <c r="I10" s="4"/>
      <c r="J10" s="4">
        <v>2</v>
      </c>
      <c r="K10" s="4"/>
      <c r="L10" s="4"/>
      <c r="M10" s="77"/>
      <c r="N10" s="61">
        <v>2</v>
      </c>
      <c r="O10" s="4">
        <v>3</v>
      </c>
      <c r="P10" s="62"/>
      <c r="Q10" s="81">
        <f t="shared" si="0"/>
        <v>0</v>
      </c>
      <c r="R10" s="2">
        <f t="shared" si="1"/>
        <v>1</v>
      </c>
      <c r="S10" s="2">
        <f t="shared" si="2"/>
        <v>4</v>
      </c>
      <c r="T10" s="2">
        <f t="shared" si="3"/>
        <v>3</v>
      </c>
      <c r="U10" s="17">
        <f t="shared" si="13"/>
        <v>1</v>
      </c>
      <c r="V10" s="24">
        <f t="shared" si="4"/>
        <v>0.07142857142857142</v>
      </c>
      <c r="W10" s="17">
        <f t="shared" si="5"/>
        <v>5</v>
      </c>
      <c r="X10" s="24">
        <f t="shared" si="7"/>
        <v>0.35714285714285715</v>
      </c>
      <c r="Y10" s="17">
        <f t="shared" si="6"/>
        <v>1.5714285714285714</v>
      </c>
      <c r="Z10" s="1" t="str">
        <f t="shared" si="8"/>
        <v>-</v>
      </c>
      <c r="AA10" s="1" t="str">
        <f t="shared" si="9"/>
        <v>-</v>
      </c>
      <c r="AB10" s="1" t="str">
        <f t="shared" si="10"/>
        <v>-</v>
      </c>
      <c r="AC10" s="1" t="str">
        <f t="shared" si="11"/>
        <v>-</v>
      </c>
      <c r="AD10" s="1" t="str">
        <f t="shared" si="12"/>
        <v>+</v>
      </c>
    </row>
    <row r="11" spans="1:30" ht="12.75" customHeight="1">
      <c r="A11" s="42">
        <v>5</v>
      </c>
      <c r="B11" s="90" t="s">
        <v>269</v>
      </c>
      <c r="C11" s="43">
        <v>2</v>
      </c>
      <c r="D11" s="4">
        <v>3</v>
      </c>
      <c r="E11" s="4">
        <v>2</v>
      </c>
      <c r="F11" s="4">
        <v>4</v>
      </c>
      <c r="G11" s="4">
        <v>3</v>
      </c>
      <c r="H11" s="4"/>
      <c r="I11" s="4"/>
      <c r="J11" s="4"/>
      <c r="K11" s="4"/>
      <c r="L11" s="4"/>
      <c r="M11" s="77"/>
      <c r="N11" s="61"/>
      <c r="O11" s="4">
        <v>4</v>
      </c>
      <c r="P11" s="62"/>
      <c r="Q11" s="81">
        <f t="shared" si="0"/>
        <v>0</v>
      </c>
      <c r="R11" s="2">
        <f t="shared" si="1"/>
        <v>2</v>
      </c>
      <c r="S11" s="2">
        <f t="shared" si="2"/>
        <v>2</v>
      </c>
      <c r="T11" s="2">
        <f t="shared" si="3"/>
        <v>2</v>
      </c>
      <c r="U11" s="17">
        <f t="shared" si="13"/>
        <v>2</v>
      </c>
      <c r="V11" s="24">
        <f t="shared" si="4"/>
        <v>0.14285714285714285</v>
      </c>
      <c r="W11" s="17">
        <f t="shared" si="5"/>
        <v>4</v>
      </c>
      <c r="X11" s="24">
        <f t="shared" si="7"/>
        <v>0.2857142857142857</v>
      </c>
      <c r="Y11" s="17">
        <f t="shared" si="6"/>
        <v>1.2857142857142858</v>
      </c>
      <c r="Z11" s="1" t="str">
        <f t="shared" si="8"/>
        <v>-</v>
      </c>
      <c r="AA11" s="1" t="str">
        <f t="shared" si="9"/>
        <v>-</v>
      </c>
      <c r="AB11" s="1" t="str">
        <f t="shared" si="10"/>
        <v>-</v>
      </c>
      <c r="AC11" s="1" t="str">
        <f t="shared" si="11"/>
        <v>+</v>
      </c>
      <c r="AD11" s="1" t="str">
        <f t="shared" si="12"/>
        <v>-</v>
      </c>
    </row>
    <row r="12" spans="1:30" ht="12.75" customHeight="1">
      <c r="A12" s="42">
        <v>6</v>
      </c>
      <c r="B12" s="90" t="s">
        <v>258</v>
      </c>
      <c r="C12" s="43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77">
        <v>2</v>
      </c>
      <c r="N12" s="61">
        <v>2</v>
      </c>
      <c r="O12" s="4">
        <v>2</v>
      </c>
      <c r="P12" s="62">
        <v>2</v>
      </c>
      <c r="Q12" s="81">
        <f t="shared" si="0"/>
        <v>0</v>
      </c>
      <c r="R12" s="2">
        <f t="shared" si="1"/>
        <v>0</v>
      </c>
      <c r="S12" s="2">
        <f t="shared" si="2"/>
        <v>0</v>
      </c>
      <c r="T12" s="2">
        <f t="shared" si="3"/>
        <v>14</v>
      </c>
      <c r="U12" s="17">
        <f t="shared" si="13"/>
        <v>0</v>
      </c>
      <c r="V12" s="24">
        <f t="shared" si="4"/>
        <v>0</v>
      </c>
      <c r="W12" s="17">
        <f t="shared" si="5"/>
        <v>0</v>
      </c>
      <c r="X12" s="24">
        <f t="shared" si="7"/>
        <v>0</v>
      </c>
      <c r="Y12" s="17">
        <f t="shared" si="6"/>
        <v>2</v>
      </c>
      <c r="Z12" s="1" t="str">
        <f t="shared" si="8"/>
        <v>-</v>
      </c>
      <c r="AA12" s="1" t="str">
        <f t="shared" si="9"/>
        <v>-</v>
      </c>
      <c r="AB12" s="1" t="str">
        <f t="shared" si="10"/>
        <v>-</v>
      </c>
      <c r="AC12" s="1" t="str">
        <f t="shared" si="11"/>
        <v>-</v>
      </c>
      <c r="AD12" s="1" t="str">
        <f t="shared" si="12"/>
        <v>+</v>
      </c>
    </row>
    <row r="13" spans="1:30" ht="12.75" customHeight="1">
      <c r="A13" s="42">
        <v>7</v>
      </c>
      <c r="B13" s="90" t="s">
        <v>247</v>
      </c>
      <c r="C13" s="43">
        <v>2</v>
      </c>
      <c r="D13" s="4">
        <v>4</v>
      </c>
      <c r="E13" s="4">
        <v>3</v>
      </c>
      <c r="F13" s="4"/>
      <c r="G13" s="4">
        <v>3</v>
      </c>
      <c r="H13" s="4"/>
      <c r="I13" s="4"/>
      <c r="J13" s="4">
        <v>2</v>
      </c>
      <c r="K13" s="4"/>
      <c r="L13" s="4"/>
      <c r="M13" s="77"/>
      <c r="N13" s="61">
        <v>3</v>
      </c>
      <c r="O13" s="4">
        <v>3</v>
      </c>
      <c r="P13" s="62"/>
      <c r="Q13" s="81">
        <f t="shared" si="0"/>
        <v>0</v>
      </c>
      <c r="R13" s="2">
        <f t="shared" si="1"/>
        <v>1</v>
      </c>
      <c r="S13" s="2">
        <f t="shared" si="2"/>
        <v>4</v>
      </c>
      <c r="T13" s="2">
        <f t="shared" si="3"/>
        <v>2</v>
      </c>
      <c r="U13" s="17">
        <f t="shared" si="13"/>
        <v>1</v>
      </c>
      <c r="V13" s="24">
        <f t="shared" si="4"/>
        <v>0.07142857142857142</v>
      </c>
      <c r="W13" s="17">
        <f t="shared" si="5"/>
        <v>5</v>
      </c>
      <c r="X13" s="24">
        <f t="shared" si="7"/>
        <v>0.35714285714285715</v>
      </c>
      <c r="Y13" s="17">
        <f t="shared" si="6"/>
        <v>1.4285714285714286</v>
      </c>
      <c r="Z13" s="1" t="str">
        <f t="shared" si="8"/>
        <v>-</v>
      </c>
      <c r="AA13" s="1" t="str">
        <f t="shared" si="9"/>
        <v>-</v>
      </c>
      <c r="AB13" s="1" t="str">
        <f t="shared" si="10"/>
        <v>-</v>
      </c>
      <c r="AC13" s="1" t="str">
        <f t="shared" si="11"/>
        <v>+</v>
      </c>
      <c r="AD13" s="1" t="str">
        <f t="shared" si="12"/>
        <v>-</v>
      </c>
    </row>
    <row r="14" spans="1:30" ht="12.75" customHeight="1">
      <c r="A14" s="42">
        <v>8</v>
      </c>
      <c r="B14" s="90" t="s">
        <v>259</v>
      </c>
      <c r="C14" s="43">
        <v>4</v>
      </c>
      <c r="D14" s="4">
        <v>2</v>
      </c>
      <c r="E14" s="4">
        <v>2</v>
      </c>
      <c r="F14" s="4">
        <v>4</v>
      </c>
      <c r="G14" s="4">
        <v>2</v>
      </c>
      <c r="H14" s="4"/>
      <c r="I14" s="4"/>
      <c r="J14" s="4">
        <v>4</v>
      </c>
      <c r="K14" s="4"/>
      <c r="L14" s="4"/>
      <c r="M14" s="77"/>
      <c r="N14" s="61"/>
      <c r="O14" s="4">
        <v>4</v>
      </c>
      <c r="P14" s="62"/>
      <c r="Q14" s="81">
        <f t="shared" si="0"/>
        <v>0</v>
      </c>
      <c r="R14" s="2">
        <f t="shared" si="1"/>
        <v>4</v>
      </c>
      <c r="S14" s="2">
        <f t="shared" si="2"/>
        <v>0</v>
      </c>
      <c r="T14" s="2">
        <f t="shared" si="3"/>
        <v>3</v>
      </c>
      <c r="U14" s="17">
        <f t="shared" si="13"/>
        <v>4</v>
      </c>
      <c r="V14" s="24">
        <f t="shared" si="4"/>
        <v>0.2857142857142857</v>
      </c>
      <c r="W14" s="17">
        <f t="shared" si="5"/>
        <v>4</v>
      </c>
      <c r="X14" s="24">
        <f t="shared" si="7"/>
        <v>0.2857142857142857</v>
      </c>
      <c r="Y14" s="17">
        <f t="shared" si="6"/>
        <v>1.5714285714285714</v>
      </c>
      <c r="Z14" s="1" t="str">
        <f t="shared" si="8"/>
        <v>-</v>
      </c>
      <c r="AA14" s="1" t="str">
        <f t="shared" si="9"/>
        <v>-</v>
      </c>
      <c r="AB14" s="1" t="str">
        <f t="shared" si="10"/>
        <v>-</v>
      </c>
      <c r="AC14" s="1" t="str">
        <f t="shared" si="11"/>
        <v>-</v>
      </c>
      <c r="AD14" s="1" t="str">
        <f t="shared" si="12"/>
        <v>+</v>
      </c>
    </row>
    <row r="15" spans="1:30" ht="12.75" customHeight="1">
      <c r="A15" s="42">
        <v>9</v>
      </c>
      <c r="B15" s="90" t="s">
        <v>248</v>
      </c>
      <c r="C15" s="43">
        <v>3</v>
      </c>
      <c r="D15" s="4">
        <v>2</v>
      </c>
      <c r="E15" s="4">
        <v>2</v>
      </c>
      <c r="F15" s="4">
        <v>3</v>
      </c>
      <c r="G15" s="4">
        <v>2</v>
      </c>
      <c r="H15" s="4"/>
      <c r="I15" s="4"/>
      <c r="J15" s="4">
        <v>2</v>
      </c>
      <c r="K15" s="4"/>
      <c r="L15" s="4"/>
      <c r="M15" s="77"/>
      <c r="N15" s="61"/>
      <c r="O15" s="4">
        <v>3</v>
      </c>
      <c r="P15" s="62"/>
      <c r="Q15" s="81">
        <f t="shared" si="0"/>
        <v>0</v>
      </c>
      <c r="R15" s="2">
        <f t="shared" si="1"/>
        <v>0</v>
      </c>
      <c r="S15" s="2">
        <f t="shared" si="2"/>
        <v>3</v>
      </c>
      <c r="T15" s="2">
        <f t="shared" si="3"/>
        <v>4</v>
      </c>
      <c r="U15" s="17">
        <f t="shared" si="13"/>
        <v>0</v>
      </c>
      <c r="V15" s="24">
        <f t="shared" si="4"/>
        <v>0</v>
      </c>
      <c r="W15" s="17">
        <f t="shared" si="5"/>
        <v>3</v>
      </c>
      <c r="X15" s="24">
        <f t="shared" si="7"/>
        <v>0.21428571428571427</v>
      </c>
      <c r="Y15" s="17">
        <f t="shared" si="6"/>
        <v>1.2142857142857142</v>
      </c>
      <c r="Z15" s="1" t="str">
        <f t="shared" si="8"/>
        <v>-</v>
      </c>
      <c r="AA15" s="1" t="str">
        <f t="shared" si="9"/>
        <v>-</v>
      </c>
      <c r="AB15" s="1" t="str">
        <f t="shared" si="10"/>
        <v>-</v>
      </c>
      <c r="AC15" s="1" t="str">
        <f t="shared" si="11"/>
        <v>-</v>
      </c>
      <c r="AD15" s="1" t="str">
        <f t="shared" si="12"/>
        <v>+</v>
      </c>
    </row>
    <row r="16" spans="1:30" ht="12.75" customHeight="1">
      <c r="A16" s="42">
        <v>10</v>
      </c>
      <c r="B16" s="90" t="s">
        <v>249</v>
      </c>
      <c r="C16" s="43">
        <v>4</v>
      </c>
      <c r="D16" s="4">
        <v>2</v>
      </c>
      <c r="E16" s="4">
        <v>2</v>
      </c>
      <c r="F16" s="4"/>
      <c r="G16" s="4">
        <v>3</v>
      </c>
      <c r="H16" s="4"/>
      <c r="I16" s="4"/>
      <c r="J16" s="4">
        <v>2</v>
      </c>
      <c r="K16" s="4"/>
      <c r="L16" s="4"/>
      <c r="M16" s="77"/>
      <c r="N16" s="61"/>
      <c r="O16" s="4">
        <v>3</v>
      </c>
      <c r="P16" s="62"/>
      <c r="Q16" s="81">
        <f t="shared" si="0"/>
        <v>0</v>
      </c>
      <c r="R16" s="2">
        <f t="shared" si="1"/>
        <v>1</v>
      </c>
      <c r="S16" s="2">
        <f t="shared" si="2"/>
        <v>2</v>
      </c>
      <c r="T16" s="2">
        <f t="shared" si="3"/>
        <v>3</v>
      </c>
      <c r="U16" s="17">
        <f t="shared" si="13"/>
        <v>1</v>
      </c>
      <c r="V16" s="24">
        <f t="shared" si="4"/>
        <v>0.07142857142857142</v>
      </c>
      <c r="W16" s="17">
        <f t="shared" si="5"/>
        <v>3</v>
      </c>
      <c r="X16" s="24">
        <f t="shared" si="7"/>
        <v>0.21428571428571427</v>
      </c>
      <c r="Y16" s="17">
        <f t="shared" si="6"/>
        <v>1.1428571428571428</v>
      </c>
      <c r="Z16" s="1" t="str">
        <f t="shared" si="8"/>
        <v>-</v>
      </c>
      <c r="AA16" s="1" t="str">
        <f t="shared" si="9"/>
        <v>-</v>
      </c>
      <c r="AB16" s="1" t="str">
        <f t="shared" si="10"/>
        <v>-</v>
      </c>
      <c r="AC16" s="1" t="str">
        <f t="shared" si="11"/>
        <v>-</v>
      </c>
      <c r="AD16" s="1" t="str">
        <f t="shared" si="12"/>
        <v>+</v>
      </c>
    </row>
    <row r="17" spans="1:30" ht="12.75" customHeight="1">
      <c r="A17" s="42">
        <v>11</v>
      </c>
      <c r="B17" s="90" t="s">
        <v>260</v>
      </c>
      <c r="C17" s="43">
        <v>3</v>
      </c>
      <c r="D17" s="4">
        <v>5</v>
      </c>
      <c r="E17" s="4">
        <v>5</v>
      </c>
      <c r="F17" s="4">
        <v>4</v>
      </c>
      <c r="G17" s="4">
        <v>4</v>
      </c>
      <c r="H17" s="4"/>
      <c r="I17" s="4"/>
      <c r="J17" s="4">
        <v>4</v>
      </c>
      <c r="K17" s="4"/>
      <c r="L17" s="4"/>
      <c r="M17" s="77"/>
      <c r="N17" s="61"/>
      <c r="O17" s="4">
        <v>5</v>
      </c>
      <c r="P17" s="62"/>
      <c r="Q17" s="81">
        <f t="shared" si="0"/>
        <v>3</v>
      </c>
      <c r="R17" s="2">
        <f t="shared" si="1"/>
        <v>3</v>
      </c>
      <c r="S17" s="2">
        <f t="shared" si="2"/>
        <v>1</v>
      </c>
      <c r="T17" s="2">
        <f t="shared" si="3"/>
        <v>0</v>
      </c>
      <c r="U17" s="17">
        <f t="shared" si="13"/>
        <v>6</v>
      </c>
      <c r="V17" s="24">
        <f t="shared" si="4"/>
        <v>0.42857142857142855</v>
      </c>
      <c r="W17" s="17">
        <f t="shared" si="5"/>
        <v>7</v>
      </c>
      <c r="X17" s="24">
        <f t="shared" si="7"/>
        <v>0.5</v>
      </c>
      <c r="Y17" s="17">
        <f t="shared" si="6"/>
        <v>2.142857142857143</v>
      </c>
      <c r="Z17" s="1" t="str">
        <f t="shared" si="8"/>
        <v>-</v>
      </c>
      <c r="AA17" s="1" t="str">
        <f t="shared" si="9"/>
        <v>-</v>
      </c>
      <c r="AB17" s="1" t="str">
        <f t="shared" si="10"/>
        <v>-</v>
      </c>
      <c r="AC17" s="1" t="str">
        <f t="shared" si="11"/>
        <v>-</v>
      </c>
      <c r="AD17" s="1" t="str">
        <f t="shared" si="12"/>
        <v>-</v>
      </c>
    </row>
    <row r="18" spans="1:30" ht="12.75" customHeight="1">
      <c r="A18" s="42">
        <v>12</v>
      </c>
      <c r="B18" s="90" t="s">
        <v>261</v>
      </c>
      <c r="C18" s="43">
        <v>2</v>
      </c>
      <c r="D18" s="4">
        <v>3</v>
      </c>
      <c r="E18" s="4">
        <v>2</v>
      </c>
      <c r="F18" s="4"/>
      <c r="G18" s="4">
        <v>2</v>
      </c>
      <c r="H18" s="4"/>
      <c r="I18" s="4"/>
      <c r="J18" s="4">
        <v>2</v>
      </c>
      <c r="K18" s="4"/>
      <c r="L18" s="4"/>
      <c r="M18" s="77"/>
      <c r="N18" s="61"/>
      <c r="O18" s="4">
        <v>3</v>
      </c>
      <c r="P18" s="62"/>
      <c r="Q18" s="81">
        <f t="shared" si="0"/>
        <v>0</v>
      </c>
      <c r="R18" s="2">
        <f t="shared" si="1"/>
        <v>0</v>
      </c>
      <c r="S18" s="2">
        <f t="shared" si="2"/>
        <v>2</v>
      </c>
      <c r="T18" s="2">
        <f t="shared" si="3"/>
        <v>4</v>
      </c>
      <c r="U18" s="17">
        <f t="shared" si="13"/>
        <v>0</v>
      </c>
      <c r="V18" s="24">
        <f t="shared" si="4"/>
        <v>0</v>
      </c>
      <c r="W18" s="17">
        <f t="shared" si="5"/>
        <v>2</v>
      </c>
      <c r="X18" s="24">
        <f t="shared" si="7"/>
        <v>0.14285714285714285</v>
      </c>
      <c r="Y18" s="17">
        <f t="shared" si="6"/>
        <v>1</v>
      </c>
      <c r="Z18" s="1" t="str">
        <f t="shared" si="8"/>
        <v>-</v>
      </c>
      <c r="AA18" s="1" t="str">
        <f t="shared" si="9"/>
        <v>-</v>
      </c>
      <c r="AB18" s="1" t="str">
        <f t="shared" si="10"/>
        <v>-</v>
      </c>
      <c r="AC18" s="1" t="str">
        <f t="shared" si="11"/>
        <v>-</v>
      </c>
      <c r="AD18" s="1" t="str">
        <f t="shared" si="12"/>
        <v>+</v>
      </c>
    </row>
    <row r="19" spans="1:30" ht="12.75" customHeight="1">
      <c r="A19" s="42">
        <v>13</v>
      </c>
      <c r="B19" s="90" t="s">
        <v>262</v>
      </c>
      <c r="C19" s="43">
        <v>3</v>
      </c>
      <c r="D19" s="4">
        <v>2</v>
      </c>
      <c r="E19" s="4">
        <v>4</v>
      </c>
      <c r="F19" s="4">
        <v>4</v>
      </c>
      <c r="G19" s="4">
        <v>3</v>
      </c>
      <c r="H19" s="4"/>
      <c r="I19" s="4"/>
      <c r="J19" s="4">
        <v>2</v>
      </c>
      <c r="K19" s="4"/>
      <c r="L19" s="4"/>
      <c r="M19" s="77"/>
      <c r="N19" s="61">
        <v>3</v>
      </c>
      <c r="O19" s="4">
        <v>3</v>
      </c>
      <c r="P19" s="62"/>
      <c r="Q19" s="81">
        <f t="shared" si="0"/>
        <v>0</v>
      </c>
      <c r="R19" s="2">
        <f t="shared" si="1"/>
        <v>2</v>
      </c>
      <c r="S19" s="2">
        <f t="shared" si="2"/>
        <v>4</v>
      </c>
      <c r="T19" s="2">
        <f t="shared" si="3"/>
        <v>2</v>
      </c>
      <c r="U19" s="17">
        <f t="shared" si="13"/>
        <v>2</v>
      </c>
      <c r="V19" s="24">
        <f t="shared" si="4"/>
        <v>0.14285714285714285</v>
      </c>
      <c r="W19" s="17">
        <f t="shared" si="5"/>
        <v>6</v>
      </c>
      <c r="X19" s="24">
        <f t="shared" si="7"/>
        <v>0.42857142857142855</v>
      </c>
      <c r="Y19" s="17">
        <f t="shared" si="6"/>
        <v>1.7142857142857142</v>
      </c>
      <c r="Z19" s="1" t="str">
        <f t="shared" si="8"/>
        <v>-</v>
      </c>
      <c r="AA19" s="1" t="str">
        <f t="shared" si="9"/>
        <v>-</v>
      </c>
      <c r="AB19" s="1" t="str">
        <f t="shared" si="10"/>
        <v>-</v>
      </c>
      <c r="AC19" s="1" t="str">
        <f t="shared" si="11"/>
        <v>+</v>
      </c>
      <c r="AD19" s="1" t="str">
        <f t="shared" si="12"/>
        <v>-</v>
      </c>
    </row>
    <row r="20" spans="1:30" ht="12.75" customHeight="1">
      <c r="A20" s="42">
        <v>14</v>
      </c>
      <c r="B20" s="90" t="s">
        <v>263</v>
      </c>
      <c r="C20" s="43">
        <v>4</v>
      </c>
      <c r="D20" s="4">
        <v>2</v>
      </c>
      <c r="E20" s="4">
        <v>3</v>
      </c>
      <c r="F20" s="4">
        <v>4</v>
      </c>
      <c r="G20" s="4">
        <v>4</v>
      </c>
      <c r="H20" s="4"/>
      <c r="I20" s="4"/>
      <c r="J20" s="4"/>
      <c r="K20" s="4"/>
      <c r="L20" s="4"/>
      <c r="M20" s="77"/>
      <c r="N20" s="61">
        <v>3</v>
      </c>
      <c r="O20" s="4">
        <v>4</v>
      </c>
      <c r="P20" s="62"/>
      <c r="Q20" s="81">
        <f t="shared" si="0"/>
        <v>0</v>
      </c>
      <c r="R20" s="2">
        <f t="shared" si="1"/>
        <v>4</v>
      </c>
      <c r="S20" s="2">
        <f t="shared" si="2"/>
        <v>2</v>
      </c>
      <c r="T20" s="2">
        <f t="shared" si="3"/>
        <v>1</v>
      </c>
      <c r="U20" s="17">
        <f t="shared" si="13"/>
        <v>4</v>
      </c>
      <c r="V20" s="24">
        <f t="shared" si="4"/>
        <v>0.2857142857142857</v>
      </c>
      <c r="W20" s="17">
        <f t="shared" si="5"/>
        <v>6</v>
      </c>
      <c r="X20" s="24">
        <f t="shared" si="7"/>
        <v>0.42857142857142855</v>
      </c>
      <c r="Y20" s="17">
        <f t="shared" si="6"/>
        <v>1.7142857142857142</v>
      </c>
      <c r="Z20" s="1" t="str">
        <f t="shared" si="8"/>
        <v>-</v>
      </c>
      <c r="AA20" s="1" t="str">
        <f t="shared" si="9"/>
        <v>-</v>
      </c>
      <c r="AB20" s="1" t="str">
        <f t="shared" si="10"/>
        <v>+</v>
      </c>
      <c r="AC20" s="1" t="str">
        <f t="shared" si="11"/>
        <v>-</v>
      </c>
      <c r="AD20" s="1" t="str">
        <f t="shared" si="12"/>
        <v>-</v>
      </c>
    </row>
    <row r="21" spans="1:30" ht="12.75" customHeight="1">
      <c r="A21" s="42">
        <v>15</v>
      </c>
      <c r="B21" s="90" t="s">
        <v>250</v>
      </c>
      <c r="C21" s="43">
        <v>4</v>
      </c>
      <c r="D21" s="4">
        <v>2</v>
      </c>
      <c r="E21" s="4">
        <v>2</v>
      </c>
      <c r="F21" s="4"/>
      <c r="G21" s="4"/>
      <c r="H21" s="4"/>
      <c r="I21" s="4"/>
      <c r="J21" s="4"/>
      <c r="K21" s="4"/>
      <c r="L21" s="4"/>
      <c r="M21" s="77"/>
      <c r="N21" s="61"/>
      <c r="O21" s="4">
        <v>3</v>
      </c>
      <c r="P21" s="62"/>
      <c r="Q21" s="81">
        <f t="shared" si="0"/>
        <v>0</v>
      </c>
      <c r="R21" s="2">
        <f t="shared" si="1"/>
        <v>1</v>
      </c>
      <c r="S21" s="2">
        <f t="shared" si="2"/>
        <v>1</v>
      </c>
      <c r="T21" s="2">
        <f t="shared" si="3"/>
        <v>2</v>
      </c>
      <c r="U21" s="17">
        <f t="shared" si="13"/>
        <v>1</v>
      </c>
      <c r="V21" s="24">
        <f t="shared" si="4"/>
        <v>0.07142857142857142</v>
      </c>
      <c r="W21" s="17">
        <f t="shared" si="5"/>
        <v>2</v>
      </c>
      <c r="X21" s="24">
        <f t="shared" si="7"/>
        <v>0.14285714285714285</v>
      </c>
      <c r="Y21" s="17">
        <f t="shared" si="6"/>
        <v>0.7857142857142857</v>
      </c>
      <c r="Z21" s="1" t="str">
        <f t="shared" si="8"/>
        <v>-</v>
      </c>
      <c r="AA21" s="1" t="str">
        <f t="shared" si="9"/>
        <v>-</v>
      </c>
      <c r="AB21" s="1" t="str">
        <f t="shared" si="10"/>
        <v>-</v>
      </c>
      <c r="AC21" s="1" t="str">
        <f t="shared" si="11"/>
        <v>+</v>
      </c>
      <c r="AD21" s="1" t="str">
        <f t="shared" si="12"/>
        <v>-</v>
      </c>
    </row>
    <row r="22" spans="1:30" ht="12.75" customHeight="1">
      <c r="A22" s="42">
        <v>16</v>
      </c>
      <c r="B22" s="90" t="s">
        <v>251</v>
      </c>
      <c r="C22" s="43">
        <v>4</v>
      </c>
      <c r="D22" s="4">
        <v>2</v>
      </c>
      <c r="E22" s="4">
        <v>2</v>
      </c>
      <c r="F22" s="4"/>
      <c r="G22" s="4">
        <v>4</v>
      </c>
      <c r="H22" s="4"/>
      <c r="I22" s="4"/>
      <c r="J22" s="4"/>
      <c r="K22" s="4"/>
      <c r="L22" s="4"/>
      <c r="M22" s="77"/>
      <c r="N22" s="61"/>
      <c r="O22" s="4">
        <v>3</v>
      </c>
      <c r="P22" s="62"/>
      <c r="Q22" s="81">
        <f t="shared" si="0"/>
        <v>0</v>
      </c>
      <c r="R22" s="2">
        <f t="shared" si="1"/>
        <v>2</v>
      </c>
      <c r="S22" s="2">
        <f t="shared" si="2"/>
        <v>1</v>
      </c>
      <c r="T22" s="2">
        <f t="shared" si="3"/>
        <v>2</v>
      </c>
      <c r="U22" s="17">
        <f t="shared" si="13"/>
        <v>2</v>
      </c>
      <c r="V22" s="24">
        <f t="shared" si="4"/>
        <v>0.14285714285714285</v>
      </c>
      <c r="W22" s="17">
        <f t="shared" si="5"/>
        <v>3</v>
      </c>
      <c r="X22" s="24">
        <f t="shared" si="7"/>
        <v>0.21428571428571427</v>
      </c>
      <c r="Y22" s="17">
        <f t="shared" si="6"/>
        <v>1.0714285714285714</v>
      </c>
      <c r="Z22" s="1" t="str">
        <f t="shared" si="8"/>
        <v>-</v>
      </c>
      <c r="AA22" s="1" t="str">
        <f t="shared" si="9"/>
        <v>-</v>
      </c>
      <c r="AB22" s="1" t="str">
        <f t="shared" si="10"/>
        <v>-</v>
      </c>
      <c r="AC22" s="1" t="str">
        <f t="shared" si="11"/>
        <v>+</v>
      </c>
      <c r="AD22" s="1" t="str">
        <f t="shared" si="12"/>
        <v>-</v>
      </c>
    </row>
    <row r="23" spans="1:30" ht="12.75" customHeight="1">
      <c r="A23" s="42">
        <v>17</v>
      </c>
      <c r="B23" s="90" t="s">
        <v>264</v>
      </c>
      <c r="C23" s="43">
        <v>2</v>
      </c>
      <c r="D23" s="4">
        <v>2</v>
      </c>
      <c r="E23" s="4">
        <v>2</v>
      </c>
      <c r="F23" s="4"/>
      <c r="G23" s="4">
        <v>3</v>
      </c>
      <c r="H23" s="4"/>
      <c r="I23" s="4"/>
      <c r="J23" s="4"/>
      <c r="K23" s="4"/>
      <c r="L23" s="4"/>
      <c r="M23" s="77"/>
      <c r="N23" s="61"/>
      <c r="O23" s="4">
        <v>2</v>
      </c>
      <c r="P23" s="62"/>
      <c r="Q23" s="81">
        <f t="shared" si="0"/>
        <v>0</v>
      </c>
      <c r="R23" s="2">
        <f t="shared" si="1"/>
        <v>0</v>
      </c>
      <c r="S23" s="2">
        <f t="shared" si="2"/>
        <v>1</v>
      </c>
      <c r="T23" s="2">
        <f t="shared" si="3"/>
        <v>4</v>
      </c>
      <c r="U23" s="17">
        <f t="shared" si="13"/>
        <v>0</v>
      </c>
      <c r="V23" s="24">
        <f t="shared" si="4"/>
        <v>0</v>
      </c>
      <c r="W23" s="17">
        <f t="shared" si="5"/>
        <v>1</v>
      </c>
      <c r="X23" s="24">
        <f t="shared" si="7"/>
        <v>0.07142857142857142</v>
      </c>
      <c r="Y23" s="17">
        <f t="shared" si="6"/>
        <v>0.7857142857142857</v>
      </c>
      <c r="Z23" s="1" t="str">
        <f t="shared" si="8"/>
        <v>-</v>
      </c>
      <c r="AA23" s="1" t="str">
        <f t="shared" si="9"/>
        <v>-</v>
      </c>
      <c r="AB23" s="1" t="str">
        <f t="shared" si="10"/>
        <v>-</v>
      </c>
      <c r="AC23" s="1" t="str">
        <f t="shared" si="11"/>
        <v>-</v>
      </c>
      <c r="AD23" s="1" t="str">
        <f t="shared" si="12"/>
        <v>+</v>
      </c>
    </row>
    <row r="24" spans="1:30" ht="12.75" customHeight="1">
      <c r="A24" s="42">
        <v>18</v>
      </c>
      <c r="B24" s="90" t="s">
        <v>270</v>
      </c>
      <c r="C24" s="43">
        <v>5</v>
      </c>
      <c r="D24" s="4">
        <v>2</v>
      </c>
      <c r="E24" s="4">
        <v>2</v>
      </c>
      <c r="F24" s="4">
        <v>3</v>
      </c>
      <c r="G24" s="4">
        <v>2</v>
      </c>
      <c r="H24" s="4"/>
      <c r="I24" s="4"/>
      <c r="J24" s="4">
        <v>2</v>
      </c>
      <c r="K24" s="4"/>
      <c r="L24" s="4"/>
      <c r="M24" s="77"/>
      <c r="N24" s="61"/>
      <c r="O24" s="4">
        <v>4</v>
      </c>
      <c r="P24" s="62"/>
      <c r="Q24" s="81">
        <f t="shared" si="0"/>
        <v>1</v>
      </c>
      <c r="R24" s="2">
        <f t="shared" si="1"/>
        <v>1</v>
      </c>
      <c r="S24" s="2">
        <f t="shared" si="2"/>
        <v>1</v>
      </c>
      <c r="T24" s="2">
        <f t="shared" si="3"/>
        <v>4</v>
      </c>
      <c r="U24" s="17">
        <f t="shared" si="13"/>
        <v>2</v>
      </c>
      <c r="V24" s="24">
        <f t="shared" si="4"/>
        <v>0.14285714285714285</v>
      </c>
      <c r="W24" s="17">
        <f t="shared" si="5"/>
        <v>3</v>
      </c>
      <c r="X24" s="24">
        <f t="shared" si="7"/>
        <v>0.21428571428571427</v>
      </c>
      <c r="Y24" s="17">
        <f t="shared" si="6"/>
        <v>1.4285714285714286</v>
      </c>
      <c r="Z24" s="1" t="str">
        <f t="shared" si="8"/>
        <v>-</v>
      </c>
      <c r="AA24" s="1" t="str">
        <f t="shared" si="9"/>
        <v>-</v>
      </c>
      <c r="AB24" s="1" t="str">
        <f t="shared" si="10"/>
        <v>-</v>
      </c>
      <c r="AC24" s="1" t="str">
        <f t="shared" si="11"/>
        <v>-</v>
      </c>
      <c r="AD24" s="1" t="str">
        <f t="shared" si="12"/>
        <v>+</v>
      </c>
    </row>
    <row r="25" spans="1:30" ht="12.75" customHeight="1">
      <c r="A25" s="42">
        <v>19</v>
      </c>
      <c r="B25" s="90" t="s">
        <v>271</v>
      </c>
      <c r="C25" s="43">
        <v>4</v>
      </c>
      <c r="D25" s="4">
        <v>2</v>
      </c>
      <c r="E25" s="4">
        <v>4</v>
      </c>
      <c r="F25" s="4">
        <v>4</v>
      </c>
      <c r="G25" s="4">
        <v>3</v>
      </c>
      <c r="H25" s="4"/>
      <c r="I25" s="4"/>
      <c r="J25" s="4">
        <v>2</v>
      </c>
      <c r="K25" s="4"/>
      <c r="L25" s="4"/>
      <c r="M25" s="77"/>
      <c r="N25" s="61">
        <v>4</v>
      </c>
      <c r="O25" s="4">
        <v>4</v>
      </c>
      <c r="P25" s="62"/>
      <c r="Q25" s="81">
        <f t="shared" si="0"/>
        <v>0</v>
      </c>
      <c r="R25" s="2">
        <f t="shared" si="1"/>
        <v>5</v>
      </c>
      <c r="S25" s="2">
        <f t="shared" si="2"/>
        <v>1</v>
      </c>
      <c r="T25" s="2">
        <f t="shared" si="3"/>
        <v>2</v>
      </c>
      <c r="U25" s="17">
        <f t="shared" si="13"/>
        <v>5</v>
      </c>
      <c r="V25" s="24">
        <f t="shared" si="4"/>
        <v>0.35714285714285715</v>
      </c>
      <c r="W25" s="17">
        <f t="shared" si="5"/>
        <v>6</v>
      </c>
      <c r="X25" s="24">
        <f t="shared" si="7"/>
        <v>0.42857142857142855</v>
      </c>
      <c r="Y25" s="17">
        <f t="shared" si="6"/>
        <v>1.9285714285714286</v>
      </c>
      <c r="Z25" s="1" t="str">
        <f t="shared" si="8"/>
        <v>-</v>
      </c>
      <c r="AA25" s="1" t="str">
        <f t="shared" si="9"/>
        <v>-</v>
      </c>
      <c r="AB25" s="1" t="str">
        <f t="shared" si="10"/>
        <v>-</v>
      </c>
      <c r="AC25" s="1" t="str">
        <f t="shared" si="11"/>
        <v>+</v>
      </c>
      <c r="AD25" s="1" t="str">
        <f t="shared" si="12"/>
        <v>-</v>
      </c>
    </row>
    <row r="26" spans="1:30" ht="12.75" customHeight="1">
      <c r="A26" s="42">
        <v>20</v>
      </c>
      <c r="B26" s="90" t="s">
        <v>252</v>
      </c>
      <c r="C26" s="43">
        <v>4</v>
      </c>
      <c r="D26" s="4">
        <v>5</v>
      </c>
      <c r="E26" s="4">
        <v>2</v>
      </c>
      <c r="F26" s="4">
        <v>5</v>
      </c>
      <c r="G26" s="4">
        <v>4</v>
      </c>
      <c r="H26" s="4"/>
      <c r="I26" s="4"/>
      <c r="J26" s="4"/>
      <c r="K26" s="4"/>
      <c r="L26" s="4"/>
      <c r="M26" s="77"/>
      <c r="N26" s="61">
        <v>5</v>
      </c>
      <c r="O26" s="4">
        <v>4</v>
      </c>
      <c r="P26" s="62"/>
      <c r="Q26" s="81">
        <f t="shared" si="0"/>
        <v>3</v>
      </c>
      <c r="R26" s="2">
        <f t="shared" si="1"/>
        <v>3</v>
      </c>
      <c r="S26" s="2">
        <f t="shared" si="2"/>
        <v>0</v>
      </c>
      <c r="T26" s="2">
        <f t="shared" si="3"/>
        <v>1</v>
      </c>
      <c r="U26" s="17">
        <f t="shared" si="13"/>
        <v>6</v>
      </c>
      <c r="V26" s="24">
        <f t="shared" si="4"/>
        <v>0.42857142857142855</v>
      </c>
      <c r="W26" s="17">
        <f t="shared" si="5"/>
        <v>6</v>
      </c>
      <c r="X26" s="24">
        <f t="shared" si="7"/>
        <v>0.42857142857142855</v>
      </c>
      <c r="Y26" s="17">
        <f t="shared" si="6"/>
        <v>2.0714285714285716</v>
      </c>
      <c r="Z26" s="1" t="str">
        <f t="shared" si="8"/>
        <v>-</v>
      </c>
      <c r="AA26" s="1" t="str">
        <f t="shared" si="9"/>
        <v>-</v>
      </c>
      <c r="AB26" s="1" t="str">
        <f t="shared" si="10"/>
        <v>+</v>
      </c>
      <c r="AC26" s="1" t="str">
        <f t="shared" si="11"/>
        <v>-</v>
      </c>
      <c r="AD26" s="1" t="str">
        <f t="shared" si="12"/>
        <v>-</v>
      </c>
    </row>
    <row r="27" spans="1:30" ht="12.75" customHeight="1">
      <c r="A27" s="42">
        <v>21</v>
      </c>
      <c r="B27" s="90" t="s">
        <v>267</v>
      </c>
      <c r="C27" s="43">
        <v>3</v>
      </c>
      <c r="D27" s="4">
        <v>2</v>
      </c>
      <c r="E27" s="4">
        <v>3</v>
      </c>
      <c r="F27" s="4">
        <v>4</v>
      </c>
      <c r="G27" s="4">
        <v>2</v>
      </c>
      <c r="H27" s="4"/>
      <c r="I27" s="4"/>
      <c r="J27" s="4">
        <v>3</v>
      </c>
      <c r="K27" s="4"/>
      <c r="L27" s="4"/>
      <c r="M27" s="77"/>
      <c r="N27" s="61"/>
      <c r="O27" s="4">
        <v>3</v>
      </c>
      <c r="P27" s="62"/>
      <c r="Q27" s="81">
        <f t="shared" si="0"/>
        <v>0</v>
      </c>
      <c r="R27" s="2">
        <f t="shared" si="1"/>
        <v>1</v>
      </c>
      <c r="S27" s="2">
        <f t="shared" si="2"/>
        <v>4</v>
      </c>
      <c r="T27" s="2">
        <f t="shared" si="3"/>
        <v>2</v>
      </c>
      <c r="U27" s="17">
        <f t="shared" si="13"/>
        <v>1</v>
      </c>
      <c r="V27" s="24">
        <f t="shared" si="4"/>
        <v>0.07142857142857142</v>
      </c>
      <c r="W27" s="17">
        <f t="shared" si="5"/>
        <v>5</v>
      </c>
      <c r="X27" s="24">
        <f t="shared" si="7"/>
        <v>0.35714285714285715</v>
      </c>
      <c r="Y27" s="17">
        <f t="shared" si="6"/>
        <v>1.4285714285714286</v>
      </c>
      <c r="Z27" s="1" t="str">
        <f t="shared" si="8"/>
        <v>-</v>
      </c>
      <c r="AA27" s="1" t="str">
        <f t="shared" si="9"/>
        <v>-</v>
      </c>
      <c r="AB27" s="1" t="str">
        <f t="shared" si="10"/>
        <v>-</v>
      </c>
      <c r="AC27" s="1" t="str">
        <f t="shared" si="11"/>
        <v>+</v>
      </c>
      <c r="AD27" s="1" t="str">
        <f t="shared" si="12"/>
        <v>-</v>
      </c>
    </row>
    <row r="28" spans="1:30" ht="12.75" customHeight="1">
      <c r="A28" s="42">
        <v>22</v>
      </c>
      <c r="B28" s="90" t="s">
        <v>268</v>
      </c>
      <c r="C28" s="43">
        <v>2</v>
      </c>
      <c r="D28" s="4">
        <v>5</v>
      </c>
      <c r="E28" s="4">
        <v>2</v>
      </c>
      <c r="F28" s="4">
        <v>3</v>
      </c>
      <c r="G28" s="4"/>
      <c r="H28" s="4"/>
      <c r="I28" s="4"/>
      <c r="J28" s="4">
        <v>2</v>
      </c>
      <c r="K28" s="4"/>
      <c r="L28" s="4"/>
      <c r="M28" s="77"/>
      <c r="N28" s="61">
        <v>2</v>
      </c>
      <c r="O28" s="4">
        <v>3</v>
      </c>
      <c r="P28" s="62"/>
      <c r="Q28" s="81">
        <f t="shared" si="0"/>
        <v>1</v>
      </c>
      <c r="R28" s="2">
        <f t="shared" si="1"/>
        <v>0</v>
      </c>
      <c r="S28" s="2">
        <f t="shared" si="2"/>
        <v>2</v>
      </c>
      <c r="T28" s="2">
        <f t="shared" si="3"/>
        <v>4</v>
      </c>
      <c r="U28" s="17">
        <f t="shared" si="13"/>
        <v>1</v>
      </c>
      <c r="V28" s="24">
        <f t="shared" si="4"/>
        <v>0.07142857142857142</v>
      </c>
      <c r="W28" s="17">
        <f t="shared" si="5"/>
        <v>3</v>
      </c>
      <c r="X28" s="24">
        <f t="shared" si="7"/>
        <v>0.21428571428571427</v>
      </c>
      <c r="Y28" s="17">
        <f t="shared" si="6"/>
        <v>1.3571428571428572</v>
      </c>
      <c r="Z28" s="1" t="str">
        <f t="shared" si="8"/>
        <v>-</v>
      </c>
      <c r="AA28" s="1" t="str">
        <f t="shared" si="9"/>
        <v>-</v>
      </c>
      <c r="AB28" s="1" t="str">
        <f t="shared" si="10"/>
        <v>-</v>
      </c>
      <c r="AC28" s="1" t="str">
        <f t="shared" si="11"/>
        <v>-</v>
      </c>
      <c r="AD28" s="1" t="str">
        <f t="shared" si="12"/>
        <v>+</v>
      </c>
    </row>
    <row r="29" spans="1:30" ht="12.75" customHeight="1">
      <c r="A29" s="42">
        <v>23</v>
      </c>
      <c r="B29" s="90" t="s">
        <v>253</v>
      </c>
      <c r="C29" s="43">
        <v>5</v>
      </c>
      <c r="D29" s="4">
        <v>3</v>
      </c>
      <c r="E29" s="4">
        <v>5</v>
      </c>
      <c r="F29" s="4">
        <v>5</v>
      </c>
      <c r="G29" s="4">
        <v>4</v>
      </c>
      <c r="H29" s="4"/>
      <c r="I29" s="4"/>
      <c r="J29" s="4">
        <v>5</v>
      </c>
      <c r="K29" s="4"/>
      <c r="L29" s="4"/>
      <c r="M29" s="77"/>
      <c r="N29" s="61">
        <v>5</v>
      </c>
      <c r="O29" s="4">
        <v>3</v>
      </c>
      <c r="P29" s="62"/>
      <c r="Q29" s="81">
        <f t="shared" si="0"/>
        <v>5</v>
      </c>
      <c r="R29" s="2">
        <f t="shared" si="1"/>
        <v>1</v>
      </c>
      <c r="S29" s="2">
        <f t="shared" si="2"/>
        <v>2</v>
      </c>
      <c r="T29" s="2">
        <f t="shared" si="3"/>
        <v>0</v>
      </c>
      <c r="U29" s="17">
        <f t="shared" si="13"/>
        <v>6</v>
      </c>
      <c r="V29" s="24">
        <f t="shared" si="4"/>
        <v>0.42857142857142855</v>
      </c>
      <c r="W29" s="17">
        <f t="shared" si="5"/>
        <v>8</v>
      </c>
      <c r="X29" s="24">
        <f t="shared" si="7"/>
        <v>0.5714285714285714</v>
      </c>
      <c r="Y29" s="17">
        <f t="shared" si="6"/>
        <v>2.5</v>
      </c>
      <c r="Z29" s="1" t="str">
        <f t="shared" si="8"/>
        <v>-</v>
      </c>
      <c r="AA29" s="1" t="str">
        <f t="shared" si="9"/>
        <v>-</v>
      </c>
      <c r="AB29" s="1" t="str">
        <f t="shared" si="10"/>
        <v>-</v>
      </c>
      <c r="AC29" s="1" t="str">
        <f t="shared" si="11"/>
        <v>-</v>
      </c>
      <c r="AD29" s="1" t="str">
        <f t="shared" si="12"/>
        <v>-</v>
      </c>
    </row>
    <row r="30" spans="1:30" ht="12.75" customHeight="1">
      <c r="A30" s="42">
        <v>24</v>
      </c>
      <c r="B30" s="90" t="s">
        <v>272</v>
      </c>
      <c r="C30" s="93">
        <v>3</v>
      </c>
      <c r="D30" s="4">
        <v>3</v>
      </c>
      <c r="E30" s="4">
        <v>2</v>
      </c>
      <c r="F30" s="4">
        <v>4</v>
      </c>
      <c r="G30" s="4"/>
      <c r="H30" s="4"/>
      <c r="I30" s="4"/>
      <c r="J30" s="4"/>
      <c r="K30" s="4"/>
      <c r="L30" s="4"/>
      <c r="M30" s="77"/>
      <c r="N30" s="61"/>
      <c r="O30" s="4">
        <v>4</v>
      </c>
      <c r="P30" s="62"/>
      <c r="Q30" s="81">
        <f t="shared" si="0"/>
        <v>0</v>
      </c>
      <c r="R30" s="2">
        <f t="shared" si="1"/>
        <v>2</v>
      </c>
      <c r="S30" s="2">
        <f t="shared" si="2"/>
        <v>2</v>
      </c>
      <c r="T30" s="2">
        <f t="shared" si="3"/>
        <v>1</v>
      </c>
      <c r="U30" s="17">
        <f t="shared" si="13"/>
        <v>2</v>
      </c>
      <c r="V30" s="24">
        <f t="shared" si="4"/>
        <v>0.14285714285714285</v>
      </c>
      <c r="W30" s="17">
        <f t="shared" si="5"/>
        <v>4</v>
      </c>
      <c r="X30" s="24">
        <f t="shared" si="7"/>
        <v>0.2857142857142857</v>
      </c>
      <c r="Y30" s="17">
        <f t="shared" si="6"/>
        <v>1.1428571428571428</v>
      </c>
      <c r="Z30" s="1" t="str">
        <f t="shared" si="8"/>
        <v>-</v>
      </c>
      <c r="AA30" s="1" t="str">
        <f t="shared" si="9"/>
        <v>-</v>
      </c>
      <c r="AB30" s="1" t="str">
        <f t="shared" si="10"/>
        <v>+</v>
      </c>
      <c r="AC30" s="1" t="str">
        <f t="shared" si="11"/>
        <v>-</v>
      </c>
      <c r="AD30" s="1" t="str">
        <f t="shared" si="12"/>
        <v>-</v>
      </c>
    </row>
    <row r="31" spans="1:30" ht="12.75" customHeight="1">
      <c r="A31" s="42">
        <v>25</v>
      </c>
      <c r="B31" s="90" t="s">
        <v>273</v>
      </c>
      <c r="C31" s="93">
        <v>2</v>
      </c>
      <c r="D31" s="4">
        <v>3</v>
      </c>
      <c r="E31" s="4">
        <v>2</v>
      </c>
      <c r="F31" s="4">
        <v>4</v>
      </c>
      <c r="G31" s="4"/>
      <c r="H31" s="4"/>
      <c r="I31" s="4"/>
      <c r="J31" s="4"/>
      <c r="K31" s="4"/>
      <c r="L31" s="4"/>
      <c r="M31" s="77"/>
      <c r="N31" s="61"/>
      <c r="O31" s="4">
        <v>4</v>
      </c>
      <c r="P31" s="62"/>
      <c r="Q31" s="81">
        <f t="shared" si="0"/>
        <v>0</v>
      </c>
      <c r="R31" s="2">
        <f t="shared" si="1"/>
        <v>2</v>
      </c>
      <c r="S31" s="2">
        <f t="shared" si="2"/>
        <v>1</v>
      </c>
      <c r="T31" s="2">
        <f t="shared" si="3"/>
        <v>2</v>
      </c>
      <c r="U31" s="17">
        <f t="shared" si="13"/>
        <v>2</v>
      </c>
      <c r="V31" s="24">
        <f t="shared" si="4"/>
        <v>0.14285714285714285</v>
      </c>
      <c r="W31" s="17">
        <f t="shared" si="5"/>
        <v>3</v>
      </c>
      <c r="X31" s="24">
        <f t="shared" si="7"/>
        <v>0.21428571428571427</v>
      </c>
      <c r="Y31" s="17">
        <f t="shared" si="6"/>
        <v>1.0714285714285714</v>
      </c>
      <c r="Z31" s="1" t="str">
        <f t="shared" si="8"/>
        <v>-</v>
      </c>
      <c r="AA31" s="1" t="str">
        <f t="shared" si="9"/>
        <v>-</v>
      </c>
      <c r="AB31" s="1" t="str">
        <f t="shared" si="10"/>
        <v>-</v>
      </c>
      <c r="AC31" s="1" t="str">
        <f t="shared" si="11"/>
        <v>+</v>
      </c>
      <c r="AD31" s="1" t="str">
        <f t="shared" si="12"/>
        <v>-</v>
      </c>
    </row>
    <row r="32" spans="2:30" ht="15" customHeight="1">
      <c r="B32" s="6" t="s">
        <v>6</v>
      </c>
      <c r="C32" s="5">
        <f aca="true" t="shared" si="14" ref="C32:P32">COUNTIF(C7:C29,"=5")</f>
        <v>2</v>
      </c>
      <c r="D32" s="5">
        <f t="shared" si="14"/>
        <v>3</v>
      </c>
      <c r="E32" s="5">
        <f t="shared" si="14"/>
        <v>2</v>
      </c>
      <c r="F32" s="5">
        <f t="shared" si="14"/>
        <v>2</v>
      </c>
      <c r="G32" s="5">
        <f t="shared" si="14"/>
        <v>0</v>
      </c>
      <c r="H32" s="5">
        <f t="shared" si="14"/>
        <v>0</v>
      </c>
      <c r="I32" s="5">
        <f t="shared" si="14"/>
        <v>0</v>
      </c>
      <c r="J32" s="5">
        <f t="shared" si="14"/>
        <v>1</v>
      </c>
      <c r="K32" s="5">
        <f t="shared" si="14"/>
        <v>0</v>
      </c>
      <c r="L32" s="5">
        <f t="shared" si="14"/>
        <v>0</v>
      </c>
      <c r="M32" s="78">
        <f t="shared" si="14"/>
        <v>0</v>
      </c>
      <c r="N32" s="63">
        <f t="shared" si="14"/>
        <v>2</v>
      </c>
      <c r="O32" s="5">
        <f t="shared" si="14"/>
        <v>1</v>
      </c>
      <c r="P32" s="86">
        <f t="shared" si="14"/>
        <v>0</v>
      </c>
      <c r="Q32" s="82">
        <f>SUM(Q7:Q29)</f>
        <v>13</v>
      </c>
      <c r="R32" s="23">
        <f>SUM(R7:R29)</f>
        <v>41</v>
      </c>
      <c r="S32" s="23">
        <f>SUM(S7:S29)</f>
        <v>45</v>
      </c>
      <c r="T32" s="23">
        <f>SUM(T7:T29)</f>
        <v>65</v>
      </c>
      <c r="U32" s="23">
        <f>SUM(U7:U29)</f>
        <v>54</v>
      </c>
      <c r="V32" s="25">
        <f>AVERAGE(V7:V29)</f>
        <v>0.16770186335403725</v>
      </c>
      <c r="W32" s="23">
        <f>SUM(W7:W29)</f>
        <v>99</v>
      </c>
      <c r="X32" s="26">
        <f>AVERAGE(X7:X29)</f>
        <v>0.30745341614906835</v>
      </c>
      <c r="Y32" s="18">
        <f>AVERAGE(Y7:Y29)</f>
        <v>1.5341614906832297</v>
      </c>
      <c r="Z32" s="23">
        <f>COUNTIF(Z7:Z29,"=4+5")</f>
        <v>0</v>
      </c>
      <c r="AA32" s="23">
        <f>COUNTIF(AA7:AA29,"=3+4+5")</f>
        <v>0</v>
      </c>
      <c r="AB32" s="23">
        <f>COUNTIF(AB7:AB29,"=+")</f>
        <v>2</v>
      </c>
      <c r="AC32" s="23">
        <f>COUNTIF(AC7:AC29,"=+")</f>
        <v>8</v>
      </c>
      <c r="AD32" s="23">
        <f>COUNTIF(AD7:AD29,"=+")</f>
        <v>10</v>
      </c>
    </row>
    <row r="33" spans="2:30" ht="15" customHeight="1">
      <c r="B33" s="6" t="s">
        <v>8</v>
      </c>
      <c r="C33" s="5">
        <f aca="true" t="shared" si="15" ref="C33:P33">COUNTIF(C7:C29,"=4")</f>
        <v>7</v>
      </c>
      <c r="D33" s="5">
        <f t="shared" si="15"/>
        <v>3</v>
      </c>
      <c r="E33" s="5">
        <f t="shared" si="15"/>
        <v>4</v>
      </c>
      <c r="F33" s="5">
        <f t="shared" si="15"/>
        <v>9</v>
      </c>
      <c r="G33" s="5">
        <f t="shared" si="15"/>
        <v>5</v>
      </c>
      <c r="H33" s="5">
        <f t="shared" si="15"/>
        <v>0</v>
      </c>
      <c r="I33" s="5">
        <f t="shared" si="15"/>
        <v>0</v>
      </c>
      <c r="J33" s="5">
        <f t="shared" si="15"/>
        <v>3</v>
      </c>
      <c r="K33" s="5">
        <f t="shared" si="15"/>
        <v>0</v>
      </c>
      <c r="L33" s="5">
        <f t="shared" si="15"/>
        <v>0</v>
      </c>
      <c r="M33" s="78">
        <f t="shared" si="15"/>
        <v>0</v>
      </c>
      <c r="N33" s="63">
        <f t="shared" si="15"/>
        <v>2</v>
      </c>
      <c r="O33" s="5">
        <f t="shared" si="15"/>
        <v>8</v>
      </c>
      <c r="P33" s="86">
        <f t="shared" si="15"/>
        <v>0</v>
      </c>
      <c r="Q33" s="11"/>
      <c r="R33" s="11"/>
      <c r="S33" s="11"/>
      <c r="T33" s="11"/>
      <c r="U33" s="11"/>
      <c r="V33" s="11"/>
      <c r="W33" s="11"/>
      <c r="X33" s="11"/>
      <c r="Y33" s="11"/>
      <c r="AB33" s="100">
        <f>COUNTIF(T7:T29,"&lt;&gt;0")</f>
        <v>20</v>
      </c>
      <c r="AC33" s="100"/>
      <c r="AD33" s="100"/>
    </row>
    <row r="34" spans="2:30" ht="15.75" customHeight="1" thickBot="1">
      <c r="B34" s="6" t="s">
        <v>7</v>
      </c>
      <c r="C34" s="5">
        <f aca="true" t="shared" si="16" ref="C34:P34">COUNTIF(C7:C29,"=3")</f>
        <v>8</v>
      </c>
      <c r="D34" s="5">
        <f t="shared" si="16"/>
        <v>3</v>
      </c>
      <c r="E34" s="5">
        <f t="shared" si="16"/>
        <v>5</v>
      </c>
      <c r="F34" s="5">
        <f t="shared" si="16"/>
        <v>3</v>
      </c>
      <c r="G34" s="5">
        <f t="shared" si="16"/>
        <v>8</v>
      </c>
      <c r="H34" s="5">
        <f t="shared" si="16"/>
        <v>0</v>
      </c>
      <c r="I34" s="5">
        <f t="shared" si="16"/>
        <v>0</v>
      </c>
      <c r="J34" s="5">
        <f t="shared" si="16"/>
        <v>1</v>
      </c>
      <c r="K34" s="5">
        <f t="shared" si="16"/>
        <v>0</v>
      </c>
      <c r="L34" s="5">
        <f t="shared" si="16"/>
        <v>0</v>
      </c>
      <c r="M34" s="78">
        <f t="shared" si="16"/>
        <v>0</v>
      </c>
      <c r="N34" s="63">
        <f t="shared" si="16"/>
        <v>5</v>
      </c>
      <c r="O34" s="5">
        <f t="shared" si="16"/>
        <v>12</v>
      </c>
      <c r="P34" s="86">
        <f t="shared" si="16"/>
        <v>0</v>
      </c>
      <c r="Q34" s="11"/>
      <c r="R34" s="11"/>
      <c r="S34" s="11"/>
      <c r="T34" s="11"/>
      <c r="U34" s="11"/>
      <c r="V34" s="11"/>
      <c r="W34" s="11"/>
      <c r="X34" s="11"/>
      <c r="Y34" s="11"/>
      <c r="AB34" s="104">
        <f>AB33/$Y$2</f>
        <v>0.8</v>
      </c>
      <c r="AC34" s="105"/>
      <c r="AD34" s="106"/>
    </row>
    <row r="35" spans="2:30" ht="15.75" customHeight="1" thickBot="1">
      <c r="B35" s="6" t="s">
        <v>9</v>
      </c>
      <c r="C35" s="5">
        <f aca="true" t="shared" si="17" ref="C35:P35">COUNTIF(C7:C29,"=2")</f>
        <v>6</v>
      </c>
      <c r="D35" s="5">
        <f t="shared" si="17"/>
        <v>14</v>
      </c>
      <c r="E35" s="5">
        <f t="shared" si="17"/>
        <v>12</v>
      </c>
      <c r="F35" s="5">
        <f t="shared" si="17"/>
        <v>3</v>
      </c>
      <c r="G35" s="5">
        <f t="shared" si="17"/>
        <v>7</v>
      </c>
      <c r="H35" s="5">
        <f t="shared" si="17"/>
        <v>1</v>
      </c>
      <c r="I35" s="5">
        <f t="shared" si="17"/>
        <v>1</v>
      </c>
      <c r="J35" s="5">
        <f t="shared" si="17"/>
        <v>12</v>
      </c>
      <c r="K35" s="5">
        <f t="shared" si="17"/>
        <v>1</v>
      </c>
      <c r="L35" s="5">
        <f t="shared" si="17"/>
        <v>1</v>
      </c>
      <c r="M35" s="78">
        <f t="shared" si="17"/>
        <v>1</v>
      </c>
      <c r="N35" s="63">
        <f t="shared" si="17"/>
        <v>3</v>
      </c>
      <c r="O35" s="5">
        <f t="shared" si="17"/>
        <v>2</v>
      </c>
      <c r="P35" s="86">
        <f t="shared" si="17"/>
        <v>1</v>
      </c>
      <c r="Q35" s="11"/>
      <c r="V35" s="22"/>
      <c r="W35" s="101" t="s">
        <v>234</v>
      </c>
      <c r="X35" s="102"/>
      <c r="Y35" s="102"/>
      <c r="Z35" s="103"/>
      <c r="AC35" s="21"/>
      <c r="AD35" s="21"/>
    </row>
    <row r="36" spans="2:30" ht="15" customHeight="1">
      <c r="B36" s="7" t="s">
        <v>10</v>
      </c>
      <c r="C36" s="8">
        <f>(C32+C33)/$Y$2*100</f>
        <v>36</v>
      </c>
      <c r="D36" s="8">
        <f aca="true" t="shared" si="18" ref="D36:P36">(D32+D33)/$Y$2*100</f>
        <v>24</v>
      </c>
      <c r="E36" s="8">
        <f t="shared" si="18"/>
        <v>24</v>
      </c>
      <c r="F36" s="8">
        <f t="shared" si="18"/>
        <v>44</v>
      </c>
      <c r="G36" s="8">
        <f t="shared" si="18"/>
        <v>20</v>
      </c>
      <c r="H36" s="8">
        <f t="shared" si="18"/>
        <v>0</v>
      </c>
      <c r="I36" s="8">
        <f t="shared" si="18"/>
        <v>0</v>
      </c>
      <c r="J36" s="8">
        <f t="shared" si="18"/>
        <v>16</v>
      </c>
      <c r="K36" s="8">
        <f t="shared" si="18"/>
        <v>0</v>
      </c>
      <c r="L36" s="8">
        <f t="shared" si="18"/>
        <v>0</v>
      </c>
      <c r="M36" s="79">
        <f t="shared" si="18"/>
        <v>0</v>
      </c>
      <c r="N36" s="64">
        <f t="shared" si="18"/>
        <v>16</v>
      </c>
      <c r="O36" s="8">
        <f>(O32+O33)/$Y$2*100</f>
        <v>36</v>
      </c>
      <c r="P36" s="87">
        <f t="shared" si="18"/>
        <v>0</v>
      </c>
      <c r="Q36" s="11"/>
      <c r="V36" s="11"/>
      <c r="W36" s="36" t="s">
        <v>20</v>
      </c>
      <c r="X36" s="27">
        <f>Z32/$Y$2*100</f>
        <v>0</v>
      </c>
      <c r="Y36" s="30" t="s">
        <v>23</v>
      </c>
      <c r="Z36" s="33">
        <f>AB32/$Y$2</f>
        <v>0.08</v>
      </c>
      <c r="AC36" s="11"/>
      <c r="AD36" s="11"/>
    </row>
    <row r="37" spans="2:30" ht="15" customHeight="1">
      <c r="B37" s="7" t="s">
        <v>11</v>
      </c>
      <c r="C37" s="8">
        <f>(C32+C33+C34)/$Y$2*100</f>
        <v>68</v>
      </c>
      <c r="D37" s="8">
        <f aca="true" t="shared" si="19" ref="D37:P37">(D32+D33+D34)/$Y$2*100</f>
        <v>36</v>
      </c>
      <c r="E37" s="8">
        <f t="shared" si="19"/>
        <v>44</v>
      </c>
      <c r="F37" s="8">
        <f t="shared" si="19"/>
        <v>56.00000000000001</v>
      </c>
      <c r="G37" s="8">
        <f t="shared" si="19"/>
        <v>52</v>
      </c>
      <c r="H37" s="8">
        <f t="shared" si="19"/>
        <v>0</v>
      </c>
      <c r="I37" s="8">
        <f t="shared" si="19"/>
        <v>0</v>
      </c>
      <c r="J37" s="8">
        <f t="shared" si="19"/>
        <v>20</v>
      </c>
      <c r="K37" s="8">
        <f t="shared" si="19"/>
        <v>0</v>
      </c>
      <c r="L37" s="8">
        <f t="shared" si="19"/>
        <v>0</v>
      </c>
      <c r="M37" s="79">
        <f t="shared" si="19"/>
        <v>0</v>
      </c>
      <c r="N37" s="64">
        <f t="shared" si="19"/>
        <v>36</v>
      </c>
      <c r="O37" s="8">
        <f>(O32+O33+O34)/$Y$2*100</f>
        <v>84</v>
      </c>
      <c r="P37" s="87">
        <f t="shared" si="19"/>
        <v>0</v>
      </c>
      <c r="Q37" s="11"/>
      <c r="V37" s="11"/>
      <c r="W37" s="37" t="s">
        <v>21</v>
      </c>
      <c r="X37" s="28">
        <f>AA32/$Y$2*100</f>
        <v>0</v>
      </c>
      <c r="Y37" s="31" t="s">
        <v>24</v>
      </c>
      <c r="Z37" s="34">
        <f>AC32/$Y$2</f>
        <v>0.32</v>
      </c>
      <c r="AC37" s="11"/>
      <c r="AD37" s="11"/>
    </row>
    <row r="38" spans="2:30" ht="15.75" customHeight="1" thickBot="1">
      <c r="B38" s="45" t="s">
        <v>12</v>
      </c>
      <c r="C38" s="8">
        <f>(C32*5+C33*4+C34*3+C35*2)/$Y$2</f>
        <v>2.96</v>
      </c>
      <c r="D38" s="8">
        <f aca="true" t="shared" si="20" ref="D38:P38">(D32*5+D33*4+D34*3+D35*2)/$Y$2</f>
        <v>2.56</v>
      </c>
      <c r="E38" s="8">
        <f t="shared" si="20"/>
        <v>2.6</v>
      </c>
      <c r="F38" s="8">
        <f t="shared" si="20"/>
        <v>2.44</v>
      </c>
      <c r="G38" s="8">
        <f t="shared" si="20"/>
        <v>2.32</v>
      </c>
      <c r="H38" s="8">
        <f t="shared" si="20"/>
        <v>0.08</v>
      </c>
      <c r="I38" s="8">
        <f t="shared" si="20"/>
        <v>0.08</v>
      </c>
      <c r="J38" s="8">
        <f t="shared" si="20"/>
        <v>1.76</v>
      </c>
      <c r="K38" s="8">
        <f t="shared" si="20"/>
        <v>0.08</v>
      </c>
      <c r="L38" s="8">
        <f t="shared" si="20"/>
        <v>0.08</v>
      </c>
      <c r="M38" s="79">
        <f t="shared" si="20"/>
        <v>0.08</v>
      </c>
      <c r="N38" s="65">
        <f t="shared" si="20"/>
        <v>1.56</v>
      </c>
      <c r="O38" s="88">
        <f>(O32*5+O33*4+O34*3+O35*2)/$Y$2</f>
        <v>3.08</v>
      </c>
      <c r="P38" s="89">
        <f t="shared" si="20"/>
        <v>0.08</v>
      </c>
      <c r="Q38" s="11"/>
      <c r="V38" s="11"/>
      <c r="W38" s="38" t="s">
        <v>22</v>
      </c>
      <c r="X38" s="29">
        <f>(Q32*5+R32*4+S32*3+T32*2)/($Y$2*$Y$1)</f>
        <v>1.4114285714285715</v>
      </c>
      <c r="Y38" s="32" t="s">
        <v>25</v>
      </c>
      <c r="Z38" s="35">
        <f>AD32/$Y$2</f>
        <v>0.4</v>
      </c>
      <c r="AC38" s="11"/>
      <c r="AD38" s="11"/>
    </row>
    <row r="39" ht="15" customHeight="1">
      <c r="B39" s="46"/>
    </row>
    <row r="40" ht="15" customHeight="1">
      <c r="B40" s="47"/>
    </row>
    <row r="41" ht="15" customHeight="1">
      <c r="B41" s="46"/>
    </row>
    <row r="42" ht="15" customHeight="1">
      <c r="B42" s="47"/>
    </row>
    <row r="43" ht="15" customHeight="1">
      <c r="B43" s="48"/>
    </row>
    <row r="44" spans="2:12" ht="15" customHeight="1">
      <c r="B44" s="49"/>
      <c r="L44" s="11"/>
    </row>
    <row r="45" ht="15" customHeight="1">
      <c r="B45" s="48"/>
    </row>
    <row r="46" ht="15" customHeight="1">
      <c r="B46" s="49"/>
    </row>
    <row r="47" ht="15" customHeight="1">
      <c r="B47" s="48"/>
    </row>
    <row r="48" ht="15" customHeight="1">
      <c r="B48" s="49"/>
    </row>
    <row r="49" ht="15" customHeight="1">
      <c r="B49" s="48"/>
    </row>
    <row r="50" ht="15" customHeight="1">
      <c r="B50" s="49"/>
    </row>
    <row r="51" ht="15" customHeight="1">
      <c r="B51" s="48"/>
    </row>
    <row r="52" ht="15" customHeight="1">
      <c r="B52" s="49"/>
    </row>
    <row r="53" ht="15" customHeight="1">
      <c r="B53" s="48"/>
    </row>
    <row r="54" ht="15" customHeight="1">
      <c r="B54" s="48"/>
    </row>
    <row r="55" ht="15" customHeight="1">
      <c r="B55" s="11"/>
    </row>
    <row r="56" ht="15" customHeight="1">
      <c r="B56" s="11"/>
    </row>
  </sheetData>
  <sheetProtection/>
  <mergeCells count="9">
    <mergeCell ref="C3:M3"/>
    <mergeCell ref="N3:P3"/>
    <mergeCell ref="AB33:AD33"/>
    <mergeCell ref="W35:Z35"/>
    <mergeCell ref="AB34:AD34"/>
    <mergeCell ref="C5:P5"/>
    <mergeCell ref="Q5:AD5"/>
    <mergeCell ref="U6:V6"/>
    <mergeCell ref="W6:X6"/>
  </mergeCells>
  <printOptions/>
  <pageMargins left="0.23622047244094488" right="0.23622047244094488" top="0.3543307086614173" bottom="0.3543307086614173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4"/>
  <sheetViews>
    <sheetView zoomScalePageLayoutView="0" workbookViewId="0" topLeftCell="A7">
      <selection activeCell="A30" sqref="A30:IV35"/>
    </sheetView>
  </sheetViews>
  <sheetFormatPr defaultColWidth="9.140625" defaultRowHeight="15"/>
  <cols>
    <col min="1" max="1" width="3.140625" style="0" customWidth="1"/>
    <col min="2" max="2" width="22.8515625" style="0" customWidth="1"/>
    <col min="3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241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COUNT(A7:A33)</f>
        <v>23</v>
      </c>
      <c r="AA2" s="57" t="s">
        <v>233</v>
      </c>
    </row>
    <row r="3" spans="1:16" ht="9" customHeight="1" thickBo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20"/>
      <c r="O3" s="120"/>
      <c r="P3" s="120"/>
    </row>
    <row r="4" spans="3:16" ht="73.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50"/>
      <c r="N4" s="69"/>
      <c r="O4" s="70"/>
      <c r="P4" s="72"/>
    </row>
    <row r="5" spans="3:30" ht="9.75" customHeight="1" thickBot="1">
      <c r="C5" s="115" t="s">
        <v>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1" t="s">
        <v>236</v>
      </c>
      <c r="O5" s="122"/>
      <c r="P5" s="123"/>
      <c r="Q5" s="111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 thickBo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50">
        <v>11</v>
      </c>
      <c r="N6" s="69">
        <v>12</v>
      </c>
      <c r="O6" s="70">
        <v>13</v>
      </c>
      <c r="P6" s="71">
        <v>14</v>
      </c>
      <c r="Q6" s="51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/>
      <c r="D7" s="4"/>
      <c r="E7" s="4"/>
      <c r="F7" s="4"/>
      <c r="G7" s="4"/>
      <c r="H7" s="4"/>
      <c r="I7" s="4"/>
      <c r="J7" s="4"/>
      <c r="K7" s="4"/>
      <c r="L7" s="4"/>
      <c r="M7" s="53"/>
      <c r="N7" s="66"/>
      <c r="O7" s="67"/>
      <c r="P7" s="68"/>
      <c r="Q7" s="54">
        <f>COUNTIF(C7:P7,"=5")</f>
        <v>0</v>
      </c>
      <c r="R7" s="2">
        <f>COUNTIF(C7:P7,"=4")</f>
        <v>0</v>
      </c>
      <c r="S7" s="2">
        <f>COUNTIF(C7:P7,"=3")</f>
        <v>0</v>
      </c>
      <c r="T7" s="2">
        <f>COUNTIF(C7:P7,"=2")</f>
        <v>0</v>
      </c>
      <c r="U7" s="17">
        <f>Q7+R7</f>
        <v>0</v>
      </c>
      <c r="V7" s="24">
        <f>U7/$Y$1</f>
        <v>0</v>
      </c>
      <c r="W7" s="17">
        <f aca="true" t="shared" si="0" ref="W7:W29">U7+S7</f>
        <v>0</v>
      </c>
      <c r="X7" s="24">
        <f>W7/$Y$1</f>
        <v>0</v>
      </c>
      <c r="Y7" s="17">
        <f>(Q7*5+R7*4+S7*3+T7*2)/$Y$1</f>
        <v>0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/>
      <c r="D8" s="4"/>
      <c r="E8" s="4"/>
      <c r="F8" s="4"/>
      <c r="G8" s="4"/>
      <c r="H8" s="4"/>
      <c r="I8" s="4"/>
      <c r="J8" s="4"/>
      <c r="K8" s="4"/>
      <c r="L8" s="4"/>
      <c r="M8" s="53"/>
      <c r="N8" s="61"/>
      <c r="O8" s="4"/>
      <c r="P8" s="62"/>
      <c r="Q8" s="54">
        <f>COUNTIF(C8:P8,"=5")</f>
        <v>0</v>
      </c>
      <c r="R8" s="2">
        <f aca="true" t="shared" si="1" ref="R8:R29">COUNTIF(C8:P8,"=4")</f>
        <v>0</v>
      </c>
      <c r="S8" s="2">
        <f aca="true" t="shared" si="2" ref="S8:S29">COUNTIF(C8:P8,"=3")</f>
        <v>0</v>
      </c>
      <c r="T8" s="2">
        <f aca="true" t="shared" si="3" ref="T8:T29">COUNTIF(C8:P8,"=2")</f>
        <v>0</v>
      </c>
      <c r="U8" s="17">
        <f>Q8+R8</f>
        <v>0</v>
      </c>
      <c r="V8" s="24">
        <f aca="true" t="shared" si="4" ref="V8:V29">U8/$Y$1</f>
        <v>0</v>
      </c>
      <c r="W8" s="17">
        <f t="shared" si="0"/>
        <v>0</v>
      </c>
      <c r="X8" s="24">
        <f aca="true" t="shared" si="5" ref="X8:X29">W8/$Y$1</f>
        <v>0</v>
      </c>
      <c r="Y8" s="17">
        <f>(Q8*5+R8*4+S8*3+T8*2)/$Y$1</f>
        <v>0</v>
      </c>
      <c r="Z8" s="1" t="str">
        <f aca="true" t="shared" si="6" ref="Z8:Z29">IF(U8=$Y$1,"4+5","-")</f>
        <v>-</v>
      </c>
      <c r="AA8" s="1" t="str">
        <f aca="true" t="shared" si="7" ref="AA8:AA29">IF(W8=$Y$1,"3+4+5","-")</f>
        <v>-</v>
      </c>
      <c r="AB8" s="1" t="str">
        <f aca="true" t="shared" si="8" ref="AB8:AB29">IF(T8=1,"+","-")</f>
        <v>-</v>
      </c>
      <c r="AC8" s="1" t="str">
        <f aca="true" t="shared" si="9" ref="AC8:AC29">IF(T8=2,"+","-")</f>
        <v>-</v>
      </c>
      <c r="AD8" s="1" t="str">
        <f aca="true" t="shared" si="10" ref="AD8:AD29">IF(T8&gt;2,"+","-")</f>
        <v>-</v>
      </c>
    </row>
    <row r="9" spans="1:30" ht="12.75" customHeight="1">
      <c r="A9" s="42">
        <v>3</v>
      </c>
      <c r="B9" s="90" t="s">
        <v>254</v>
      </c>
      <c r="C9" s="43"/>
      <c r="D9" s="4"/>
      <c r="E9" s="4"/>
      <c r="F9" s="4"/>
      <c r="G9" s="4"/>
      <c r="H9" s="4"/>
      <c r="I9" s="4"/>
      <c r="J9" s="4"/>
      <c r="K9" s="4"/>
      <c r="L9" s="4"/>
      <c r="M9" s="53"/>
      <c r="N9" s="61"/>
      <c r="O9" s="4"/>
      <c r="P9" s="62"/>
      <c r="Q9" s="54">
        <f aca="true" t="shared" si="11" ref="Q9:Q29">COUNTIF(C9:P9,"=5")</f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17">
        <f aca="true" t="shared" si="12" ref="U9:U29">Q9+R9</f>
        <v>0</v>
      </c>
      <c r="V9" s="24">
        <f t="shared" si="4"/>
        <v>0</v>
      </c>
      <c r="W9" s="17">
        <f t="shared" si="0"/>
        <v>0</v>
      </c>
      <c r="X9" s="24">
        <f t="shared" si="5"/>
        <v>0</v>
      </c>
      <c r="Y9" s="17">
        <f aca="true" t="shared" si="13" ref="Y9:Y29">(Q9*5+R9*4+S9*3+T9*2)/$Y$1</f>
        <v>0</v>
      </c>
      <c r="Z9" s="1" t="str">
        <f t="shared" si="6"/>
        <v>-</v>
      </c>
      <c r="AA9" s="1" t="str">
        <f t="shared" si="7"/>
        <v>-</v>
      </c>
      <c r="AB9" s="1" t="str">
        <f t="shared" si="8"/>
        <v>-</v>
      </c>
      <c r="AC9" s="1" t="str">
        <f t="shared" si="9"/>
        <v>-</v>
      </c>
      <c r="AD9" s="1" t="str">
        <f t="shared" si="10"/>
        <v>-</v>
      </c>
    </row>
    <row r="10" spans="1:30" ht="12.75" customHeight="1">
      <c r="A10" s="42">
        <v>4</v>
      </c>
      <c r="B10" s="90" t="s">
        <v>256</v>
      </c>
      <c r="C10" s="43"/>
      <c r="D10" s="4"/>
      <c r="E10" s="4"/>
      <c r="F10" s="4"/>
      <c r="G10" s="4"/>
      <c r="H10" s="4"/>
      <c r="I10" s="4"/>
      <c r="J10" s="4"/>
      <c r="K10" s="4"/>
      <c r="L10" s="4"/>
      <c r="M10" s="53"/>
      <c r="N10" s="61"/>
      <c r="O10" s="4"/>
      <c r="P10" s="62"/>
      <c r="Q10" s="54">
        <f t="shared" si="11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17">
        <f t="shared" si="12"/>
        <v>0</v>
      </c>
      <c r="V10" s="24">
        <f t="shared" si="4"/>
        <v>0</v>
      </c>
      <c r="W10" s="17">
        <f t="shared" si="0"/>
        <v>0</v>
      </c>
      <c r="X10" s="24">
        <f t="shared" si="5"/>
        <v>0</v>
      </c>
      <c r="Y10" s="17">
        <f t="shared" si="13"/>
        <v>0</v>
      </c>
      <c r="Z10" s="1" t="str">
        <f t="shared" si="6"/>
        <v>-</v>
      </c>
      <c r="AA10" s="1" t="str">
        <f t="shared" si="7"/>
        <v>-</v>
      </c>
      <c r="AB10" s="1" t="str">
        <f t="shared" si="8"/>
        <v>-</v>
      </c>
      <c r="AC10" s="1" t="str">
        <f t="shared" si="9"/>
        <v>-</v>
      </c>
      <c r="AD10" s="1" t="str">
        <f t="shared" si="10"/>
        <v>-</v>
      </c>
    </row>
    <row r="11" spans="1:30" ht="12.75" customHeight="1">
      <c r="A11" s="42">
        <v>5</v>
      </c>
      <c r="B11" s="90" t="s">
        <v>257</v>
      </c>
      <c r="C11" s="43"/>
      <c r="D11" s="4"/>
      <c r="E11" s="4"/>
      <c r="F11" s="4"/>
      <c r="G11" s="4"/>
      <c r="H11" s="4"/>
      <c r="I11" s="4"/>
      <c r="J11" s="4"/>
      <c r="K11" s="4"/>
      <c r="L11" s="4"/>
      <c r="M11" s="53"/>
      <c r="N11" s="61"/>
      <c r="O11" s="4"/>
      <c r="P11" s="62"/>
      <c r="Q11" s="54">
        <f t="shared" si="11"/>
        <v>0</v>
      </c>
      <c r="R11" s="2">
        <f t="shared" si="1"/>
        <v>0</v>
      </c>
      <c r="S11" s="2">
        <f t="shared" si="2"/>
        <v>0</v>
      </c>
      <c r="T11" s="2">
        <f t="shared" si="3"/>
        <v>0</v>
      </c>
      <c r="U11" s="17">
        <f t="shared" si="12"/>
        <v>0</v>
      </c>
      <c r="V11" s="24">
        <f t="shared" si="4"/>
        <v>0</v>
      </c>
      <c r="W11" s="17">
        <f t="shared" si="0"/>
        <v>0</v>
      </c>
      <c r="X11" s="24">
        <f t="shared" si="5"/>
        <v>0</v>
      </c>
      <c r="Y11" s="17">
        <f t="shared" si="13"/>
        <v>0</v>
      </c>
      <c r="Z11" s="1" t="str">
        <f t="shared" si="6"/>
        <v>-</v>
      </c>
      <c r="AA11" s="1" t="str">
        <f t="shared" si="7"/>
        <v>-</v>
      </c>
      <c r="AB11" s="1" t="str">
        <f t="shared" si="8"/>
        <v>-</v>
      </c>
      <c r="AC11" s="1" t="str">
        <f t="shared" si="9"/>
        <v>-</v>
      </c>
      <c r="AD11" s="1" t="str">
        <f t="shared" si="10"/>
        <v>-</v>
      </c>
    </row>
    <row r="12" spans="1:30" ht="12.75" customHeight="1">
      <c r="A12" s="42">
        <v>6</v>
      </c>
      <c r="B12" s="90" t="s">
        <v>258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53"/>
      <c r="N12" s="61"/>
      <c r="O12" s="4"/>
      <c r="P12" s="62"/>
      <c r="Q12" s="54">
        <f t="shared" si="11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17">
        <f t="shared" si="12"/>
        <v>0</v>
      </c>
      <c r="V12" s="24">
        <f t="shared" si="4"/>
        <v>0</v>
      </c>
      <c r="W12" s="17">
        <f t="shared" si="0"/>
        <v>0</v>
      </c>
      <c r="X12" s="24">
        <f t="shared" si="5"/>
        <v>0</v>
      </c>
      <c r="Y12" s="17">
        <f t="shared" si="13"/>
        <v>0</v>
      </c>
      <c r="Z12" s="1" t="str">
        <f t="shared" si="6"/>
        <v>-</v>
      </c>
      <c r="AA12" s="1" t="str">
        <f t="shared" si="7"/>
        <v>-</v>
      </c>
      <c r="AB12" s="1" t="str">
        <f t="shared" si="8"/>
        <v>-</v>
      </c>
      <c r="AC12" s="1" t="str">
        <f t="shared" si="9"/>
        <v>-</v>
      </c>
      <c r="AD12" s="1" t="str">
        <f t="shared" si="10"/>
        <v>-</v>
      </c>
    </row>
    <row r="13" spans="1:30" ht="12.75" customHeight="1">
      <c r="A13" s="42">
        <v>7</v>
      </c>
      <c r="B13" s="90" t="s">
        <v>247</v>
      </c>
      <c r="C13" s="43"/>
      <c r="D13" s="4"/>
      <c r="E13" s="4"/>
      <c r="F13" s="4"/>
      <c r="G13" s="4"/>
      <c r="H13" s="4"/>
      <c r="I13" s="4"/>
      <c r="J13" s="4"/>
      <c r="K13" s="4"/>
      <c r="L13" s="4"/>
      <c r="M13" s="53"/>
      <c r="N13" s="61"/>
      <c r="O13" s="4"/>
      <c r="P13" s="62"/>
      <c r="Q13" s="54">
        <f t="shared" si="11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17">
        <f t="shared" si="12"/>
        <v>0</v>
      </c>
      <c r="V13" s="24">
        <f t="shared" si="4"/>
        <v>0</v>
      </c>
      <c r="W13" s="17">
        <f t="shared" si="0"/>
        <v>0</v>
      </c>
      <c r="X13" s="24">
        <f t="shared" si="5"/>
        <v>0</v>
      </c>
      <c r="Y13" s="17">
        <f t="shared" si="13"/>
        <v>0</v>
      </c>
      <c r="Z13" s="1" t="str">
        <f t="shared" si="6"/>
        <v>-</v>
      </c>
      <c r="AA13" s="1" t="str">
        <f t="shared" si="7"/>
        <v>-</v>
      </c>
      <c r="AB13" s="1" t="str">
        <f t="shared" si="8"/>
        <v>-</v>
      </c>
      <c r="AC13" s="1" t="str">
        <f t="shared" si="9"/>
        <v>-</v>
      </c>
      <c r="AD13" s="1" t="str">
        <f t="shared" si="10"/>
        <v>-</v>
      </c>
    </row>
    <row r="14" spans="1:30" ht="12.75" customHeight="1">
      <c r="A14" s="42">
        <v>8</v>
      </c>
      <c r="B14" s="90" t="s">
        <v>259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53"/>
      <c r="N14" s="61"/>
      <c r="O14" s="4"/>
      <c r="P14" s="62"/>
      <c r="Q14" s="54">
        <f t="shared" si="11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17">
        <f t="shared" si="12"/>
        <v>0</v>
      </c>
      <c r="V14" s="24">
        <f t="shared" si="4"/>
        <v>0</v>
      </c>
      <c r="W14" s="17">
        <f t="shared" si="0"/>
        <v>0</v>
      </c>
      <c r="X14" s="24">
        <f t="shared" si="5"/>
        <v>0</v>
      </c>
      <c r="Y14" s="17">
        <f t="shared" si="13"/>
        <v>0</v>
      </c>
      <c r="Z14" s="1" t="str">
        <f t="shared" si="6"/>
        <v>-</v>
      </c>
      <c r="AA14" s="1" t="str">
        <f t="shared" si="7"/>
        <v>-</v>
      </c>
      <c r="AB14" s="1" t="str">
        <f t="shared" si="8"/>
        <v>-</v>
      </c>
      <c r="AC14" s="1" t="str">
        <f t="shared" si="9"/>
        <v>-</v>
      </c>
      <c r="AD14" s="1" t="str">
        <f t="shared" si="10"/>
        <v>-</v>
      </c>
    </row>
    <row r="15" spans="1:30" ht="12.75" customHeight="1">
      <c r="A15" s="42">
        <v>9</v>
      </c>
      <c r="B15" s="90" t="s">
        <v>248</v>
      </c>
      <c r="C15" s="43"/>
      <c r="D15" s="4"/>
      <c r="E15" s="4"/>
      <c r="F15" s="4"/>
      <c r="G15" s="4"/>
      <c r="H15" s="4"/>
      <c r="I15" s="4"/>
      <c r="J15" s="4"/>
      <c r="K15" s="4"/>
      <c r="L15" s="4"/>
      <c r="M15" s="53"/>
      <c r="N15" s="61"/>
      <c r="O15" s="4"/>
      <c r="P15" s="62"/>
      <c r="Q15" s="54">
        <f t="shared" si="11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17">
        <f t="shared" si="12"/>
        <v>0</v>
      </c>
      <c r="V15" s="24">
        <f t="shared" si="4"/>
        <v>0</v>
      </c>
      <c r="W15" s="17">
        <f t="shared" si="0"/>
        <v>0</v>
      </c>
      <c r="X15" s="24">
        <f t="shared" si="5"/>
        <v>0</v>
      </c>
      <c r="Y15" s="17">
        <f t="shared" si="13"/>
        <v>0</v>
      </c>
      <c r="Z15" s="1" t="str">
        <f t="shared" si="6"/>
        <v>-</v>
      </c>
      <c r="AA15" s="1" t="str">
        <f t="shared" si="7"/>
        <v>-</v>
      </c>
      <c r="AB15" s="1" t="str">
        <f t="shared" si="8"/>
        <v>-</v>
      </c>
      <c r="AC15" s="1" t="str">
        <f t="shared" si="9"/>
        <v>-</v>
      </c>
      <c r="AD15" s="1" t="str">
        <f t="shared" si="10"/>
        <v>-</v>
      </c>
    </row>
    <row r="16" spans="1:30" ht="12.75" customHeight="1">
      <c r="A16" s="42">
        <v>10</v>
      </c>
      <c r="B16" s="90" t="s">
        <v>249</v>
      </c>
      <c r="C16" s="43"/>
      <c r="D16" s="4"/>
      <c r="E16" s="4"/>
      <c r="F16" s="4"/>
      <c r="G16" s="4"/>
      <c r="H16" s="4"/>
      <c r="I16" s="4"/>
      <c r="J16" s="4"/>
      <c r="K16" s="4"/>
      <c r="L16" s="4"/>
      <c r="M16" s="53"/>
      <c r="N16" s="61"/>
      <c r="O16" s="4"/>
      <c r="P16" s="62"/>
      <c r="Q16" s="54">
        <f t="shared" si="11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17">
        <f t="shared" si="12"/>
        <v>0</v>
      </c>
      <c r="V16" s="24">
        <f t="shared" si="4"/>
        <v>0</v>
      </c>
      <c r="W16" s="17">
        <f t="shared" si="0"/>
        <v>0</v>
      </c>
      <c r="X16" s="24">
        <f t="shared" si="5"/>
        <v>0</v>
      </c>
      <c r="Y16" s="17">
        <f t="shared" si="13"/>
        <v>0</v>
      </c>
      <c r="Z16" s="1" t="str">
        <f t="shared" si="6"/>
        <v>-</v>
      </c>
      <c r="AA16" s="1" t="str">
        <f t="shared" si="7"/>
        <v>-</v>
      </c>
      <c r="AB16" s="1" t="str">
        <f t="shared" si="8"/>
        <v>-</v>
      </c>
      <c r="AC16" s="1" t="str">
        <f t="shared" si="9"/>
        <v>-</v>
      </c>
      <c r="AD16" s="1" t="str">
        <f t="shared" si="10"/>
        <v>-</v>
      </c>
    </row>
    <row r="17" spans="1:30" ht="12.75" customHeight="1">
      <c r="A17" s="42">
        <v>11</v>
      </c>
      <c r="B17" s="90" t="s">
        <v>260</v>
      </c>
      <c r="C17" s="43"/>
      <c r="D17" s="4"/>
      <c r="E17" s="4"/>
      <c r="F17" s="4"/>
      <c r="G17" s="4"/>
      <c r="H17" s="4"/>
      <c r="I17" s="4"/>
      <c r="J17" s="4"/>
      <c r="K17" s="4"/>
      <c r="L17" s="4"/>
      <c r="M17" s="53"/>
      <c r="N17" s="61"/>
      <c r="O17" s="4"/>
      <c r="P17" s="62"/>
      <c r="Q17" s="54">
        <f t="shared" si="11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17">
        <f t="shared" si="12"/>
        <v>0</v>
      </c>
      <c r="V17" s="24">
        <f t="shared" si="4"/>
        <v>0</v>
      </c>
      <c r="W17" s="17">
        <f t="shared" si="0"/>
        <v>0</v>
      </c>
      <c r="X17" s="24">
        <f t="shared" si="5"/>
        <v>0</v>
      </c>
      <c r="Y17" s="17">
        <f t="shared" si="13"/>
        <v>0</v>
      </c>
      <c r="Z17" s="1" t="str">
        <f t="shared" si="6"/>
        <v>-</v>
      </c>
      <c r="AA17" s="1" t="str">
        <f t="shared" si="7"/>
        <v>-</v>
      </c>
      <c r="AB17" s="1" t="str">
        <f t="shared" si="8"/>
        <v>-</v>
      </c>
      <c r="AC17" s="1" t="str">
        <f t="shared" si="9"/>
        <v>-</v>
      </c>
      <c r="AD17" s="1" t="str">
        <f t="shared" si="10"/>
        <v>-</v>
      </c>
    </row>
    <row r="18" spans="1:30" ht="12.75" customHeight="1">
      <c r="A18" s="42">
        <v>12</v>
      </c>
      <c r="B18" s="90" t="s">
        <v>261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53"/>
      <c r="N18" s="61"/>
      <c r="O18" s="4"/>
      <c r="P18" s="62"/>
      <c r="Q18" s="54">
        <f t="shared" si="11"/>
        <v>0</v>
      </c>
      <c r="R18" s="2">
        <f t="shared" si="1"/>
        <v>0</v>
      </c>
      <c r="S18" s="2">
        <f t="shared" si="2"/>
        <v>0</v>
      </c>
      <c r="T18" s="2">
        <f t="shared" si="3"/>
        <v>0</v>
      </c>
      <c r="U18" s="17">
        <f t="shared" si="12"/>
        <v>0</v>
      </c>
      <c r="V18" s="24">
        <f t="shared" si="4"/>
        <v>0</v>
      </c>
      <c r="W18" s="17">
        <f t="shared" si="0"/>
        <v>0</v>
      </c>
      <c r="X18" s="24">
        <f t="shared" si="5"/>
        <v>0</v>
      </c>
      <c r="Y18" s="17">
        <f t="shared" si="13"/>
        <v>0</v>
      </c>
      <c r="Z18" s="1" t="str">
        <f t="shared" si="6"/>
        <v>-</v>
      </c>
      <c r="AA18" s="1" t="str">
        <f t="shared" si="7"/>
        <v>-</v>
      </c>
      <c r="AB18" s="1" t="str">
        <f t="shared" si="8"/>
        <v>-</v>
      </c>
      <c r="AC18" s="1" t="str">
        <f t="shared" si="9"/>
        <v>-</v>
      </c>
      <c r="AD18" s="1" t="str">
        <f t="shared" si="10"/>
        <v>-</v>
      </c>
    </row>
    <row r="19" spans="1:30" ht="12.75" customHeight="1">
      <c r="A19" s="42">
        <v>13</v>
      </c>
      <c r="B19" s="90" t="s">
        <v>262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53"/>
      <c r="N19" s="61"/>
      <c r="O19" s="4"/>
      <c r="P19" s="62"/>
      <c r="Q19" s="54">
        <f t="shared" si="11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17">
        <f t="shared" si="12"/>
        <v>0</v>
      </c>
      <c r="V19" s="24">
        <f t="shared" si="4"/>
        <v>0</v>
      </c>
      <c r="W19" s="17">
        <f t="shared" si="0"/>
        <v>0</v>
      </c>
      <c r="X19" s="24">
        <f t="shared" si="5"/>
        <v>0</v>
      </c>
      <c r="Y19" s="17">
        <f t="shared" si="13"/>
        <v>0</v>
      </c>
      <c r="Z19" s="1" t="str">
        <f t="shared" si="6"/>
        <v>-</v>
      </c>
      <c r="AA19" s="1" t="str">
        <f t="shared" si="7"/>
        <v>-</v>
      </c>
      <c r="AB19" s="1" t="str">
        <f t="shared" si="8"/>
        <v>-</v>
      </c>
      <c r="AC19" s="1" t="str">
        <f t="shared" si="9"/>
        <v>-</v>
      </c>
      <c r="AD19" s="1" t="str">
        <f t="shared" si="10"/>
        <v>-</v>
      </c>
    </row>
    <row r="20" spans="1:30" ht="12.75" customHeight="1">
      <c r="A20" s="42">
        <v>14</v>
      </c>
      <c r="B20" s="90" t="s">
        <v>263</v>
      </c>
      <c r="C20" s="43"/>
      <c r="D20" s="4"/>
      <c r="E20" s="4"/>
      <c r="F20" s="4"/>
      <c r="G20" s="4"/>
      <c r="H20" s="4"/>
      <c r="I20" s="4"/>
      <c r="J20" s="4"/>
      <c r="K20" s="4"/>
      <c r="L20" s="4"/>
      <c r="M20" s="53"/>
      <c r="N20" s="61"/>
      <c r="O20" s="4"/>
      <c r="P20" s="62"/>
      <c r="Q20" s="54">
        <f t="shared" si="11"/>
        <v>0</v>
      </c>
      <c r="R20" s="2">
        <f t="shared" si="1"/>
        <v>0</v>
      </c>
      <c r="S20" s="2">
        <f t="shared" si="2"/>
        <v>0</v>
      </c>
      <c r="T20" s="2">
        <f t="shared" si="3"/>
        <v>0</v>
      </c>
      <c r="U20" s="17">
        <f t="shared" si="12"/>
        <v>0</v>
      </c>
      <c r="V20" s="24">
        <f t="shared" si="4"/>
        <v>0</v>
      </c>
      <c r="W20" s="17">
        <f t="shared" si="0"/>
        <v>0</v>
      </c>
      <c r="X20" s="24">
        <f t="shared" si="5"/>
        <v>0</v>
      </c>
      <c r="Y20" s="17">
        <f t="shared" si="13"/>
        <v>0</v>
      </c>
      <c r="Z20" s="1" t="str">
        <f t="shared" si="6"/>
        <v>-</v>
      </c>
      <c r="AA20" s="1" t="str">
        <f t="shared" si="7"/>
        <v>-</v>
      </c>
      <c r="AB20" s="1" t="str">
        <f t="shared" si="8"/>
        <v>-</v>
      </c>
      <c r="AC20" s="1" t="str">
        <f t="shared" si="9"/>
        <v>-</v>
      </c>
      <c r="AD20" s="1" t="str">
        <f t="shared" si="10"/>
        <v>-</v>
      </c>
    </row>
    <row r="21" spans="1:30" ht="12.75" customHeight="1">
      <c r="A21" s="42">
        <v>15</v>
      </c>
      <c r="B21" s="90" t="s">
        <v>250</v>
      </c>
      <c r="C21" s="43"/>
      <c r="D21" s="4"/>
      <c r="E21" s="4"/>
      <c r="F21" s="4"/>
      <c r="G21" s="4"/>
      <c r="H21" s="4"/>
      <c r="I21" s="4"/>
      <c r="J21" s="4"/>
      <c r="K21" s="4"/>
      <c r="L21" s="4"/>
      <c r="M21" s="53"/>
      <c r="N21" s="61"/>
      <c r="O21" s="4"/>
      <c r="P21" s="62"/>
      <c r="Q21" s="54">
        <f t="shared" si="11"/>
        <v>0</v>
      </c>
      <c r="R21" s="2">
        <f t="shared" si="1"/>
        <v>0</v>
      </c>
      <c r="S21" s="2">
        <f t="shared" si="2"/>
        <v>0</v>
      </c>
      <c r="T21" s="2">
        <f t="shared" si="3"/>
        <v>0</v>
      </c>
      <c r="U21" s="17">
        <f t="shared" si="12"/>
        <v>0</v>
      </c>
      <c r="V21" s="24">
        <f t="shared" si="4"/>
        <v>0</v>
      </c>
      <c r="W21" s="17">
        <f t="shared" si="0"/>
        <v>0</v>
      </c>
      <c r="X21" s="24">
        <f t="shared" si="5"/>
        <v>0</v>
      </c>
      <c r="Y21" s="17">
        <f t="shared" si="13"/>
        <v>0</v>
      </c>
      <c r="Z21" s="1" t="str">
        <f t="shared" si="6"/>
        <v>-</v>
      </c>
      <c r="AA21" s="1" t="str">
        <f t="shared" si="7"/>
        <v>-</v>
      </c>
      <c r="AB21" s="1" t="str">
        <f t="shared" si="8"/>
        <v>-</v>
      </c>
      <c r="AC21" s="1" t="str">
        <f t="shared" si="9"/>
        <v>-</v>
      </c>
      <c r="AD21" s="1" t="str">
        <f t="shared" si="10"/>
        <v>-</v>
      </c>
    </row>
    <row r="22" spans="1:30" ht="12.75" customHeight="1">
      <c r="A22" s="42">
        <v>16</v>
      </c>
      <c r="B22" s="90" t="s">
        <v>251</v>
      </c>
      <c r="C22" s="43"/>
      <c r="D22" s="4"/>
      <c r="E22" s="4"/>
      <c r="F22" s="4"/>
      <c r="G22" s="4"/>
      <c r="H22" s="4"/>
      <c r="I22" s="4"/>
      <c r="J22" s="4"/>
      <c r="K22" s="4"/>
      <c r="L22" s="4"/>
      <c r="M22" s="53"/>
      <c r="N22" s="61"/>
      <c r="O22" s="4"/>
      <c r="P22" s="62"/>
      <c r="Q22" s="54">
        <f t="shared" si="11"/>
        <v>0</v>
      </c>
      <c r="R22" s="2">
        <f t="shared" si="1"/>
        <v>0</v>
      </c>
      <c r="S22" s="2">
        <f t="shared" si="2"/>
        <v>0</v>
      </c>
      <c r="T22" s="2">
        <f t="shared" si="3"/>
        <v>0</v>
      </c>
      <c r="U22" s="17">
        <f t="shared" si="12"/>
        <v>0</v>
      </c>
      <c r="V22" s="24">
        <f t="shared" si="4"/>
        <v>0</v>
      </c>
      <c r="W22" s="17">
        <f t="shared" si="0"/>
        <v>0</v>
      </c>
      <c r="X22" s="24">
        <f t="shared" si="5"/>
        <v>0</v>
      </c>
      <c r="Y22" s="17">
        <f t="shared" si="13"/>
        <v>0</v>
      </c>
      <c r="Z22" s="1" t="str">
        <f t="shared" si="6"/>
        <v>-</v>
      </c>
      <c r="AA22" s="1" t="str">
        <f t="shared" si="7"/>
        <v>-</v>
      </c>
      <c r="AB22" s="1" t="str">
        <f t="shared" si="8"/>
        <v>-</v>
      </c>
      <c r="AC22" s="1" t="str">
        <f t="shared" si="9"/>
        <v>-</v>
      </c>
      <c r="AD22" s="1" t="str">
        <f t="shared" si="10"/>
        <v>-</v>
      </c>
    </row>
    <row r="23" spans="1:30" ht="12.75" customHeight="1">
      <c r="A23" s="42">
        <v>17</v>
      </c>
      <c r="B23" s="90" t="s">
        <v>264</v>
      </c>
      <c r="C23" s="43"/>
      <c r="D23" s="4"/>
      <c r="E23" s="4"/>
      <c r="F23" s="4"/>
      <c r="G23" s="4"/>
      <c r="H23" s="4"/>
      <c r="I23" s="4"/>
      <c r="J23" s="4"/>
      <c r="K23" s="4"/>
      <c r="L23" s="4"/>
      <c r="M23" s="53"/>
      <c r="N23" s="61"/>
      <c r="O23" s="4"/>
      <c r="P23" s="62"/>
      <c r="Q23" s="54">
        <f t="shared" si="11"/>
        <v>0</v>
      </c>
      <c r="R23" s="2">
        <f t="shared" si="1"/>
        <v>0</v>
      </c>
      <c r="S23" s="2">
        <f t="shared" si="2"/>
        <v>0</v>
      </c>
      <c r="T23" s="2">
        <f t="shared" si="3"/>
        <v>0</v>
      </c>
      <c r="U23" s="17">
        <f t="shared" si="12"/>
        <v>0</v>
      </c>
      <c r="V23" s="24">
        <f t="shared" si="4"/>
        <v>0</v>
      </c>
      <c r="W23" s="17">
        <f t="shared" si="0"/>
        <v>0</v>
      </c>
      <c r="X23" s="24">
        <f t="shared" si="5"/>
        <v>0</v>
      </c>
      <c r="Y23" s="17">
        <f t="shared" si="13"/>
        <v>0</v>
      </c>
      <c r="Z23" s="1" t="str">
        <f t="shared" si="6"/>
        <v>-</v>
      </c>
      <c r="AA23" s="1" t="str">
        <f t="shared" si="7"/>
        <v>-</v>
      </c>
      <c r="AB23" s="1" t="str">
        <f t="shared" si="8"/>
        <v>-</v>
      </c>
      <c r="AC23" s="1" t="str">
        <f t="shared" si="9"/>
        <v>-</v>
      </c>
      <c r="AD23" s="1" t="str">
        <f t="shared" si="10"/>
        <v>-</v>
      </c>
    </row>
    <row r="24" spans="1:30" ht="12.75" customHeight="1">
      <c r="A24" s="42">
        <v>18</v>
      </c>
      <c r="B24" s="90" t="s">
        <v>265</v>
      </c>
      <c r="C24" s="43"/>
      <c r="D24" s="4"/>
      <c r="E24" s="4"/>
      <c r="F24" s="4"/>
      <c r="G24" s="4"/>
      <c r="H24" s="4"/>
      <c r="I24" s="4"/>
      <c r="J24" s="4"/>
      <c r="K24" s="4"/>
      <c r="L24" s="4"/>
      <c r="M24" s="53"/>
      <c r="N24" s="61"/>
      <c r="O24" s="4"/>
      <c r="P24" s="62"/>
      <c r="Q24" s="54">
        <f t="shared" si="11"/>
        <v>0</v>
      </c>
      <c r="R24" s="2">
        <f t="shared" si="1"/>
        <v>0</v>
      </c>
      <c r="S24" s="2">
        <f t="shared" si="2"/>
        <v>0</v>
      </c>
      <c r="T24" s="2">
        <f t="shared" si="3"/>
        <v>0</v>
      </c>
      <c r="U24" s="17">
        <f t="shared" si="12"/>
        <v>0</v>
      </c>
      <c r="V24" s="24">
        <f t="shared" si="4"/>
        <v>0</v>
      </c>
      <c r="W24" s="17">
        <f t="shared" si="0"/>
        <v>0</v>
      </c>
      <c r="X24" s="24">
        <f t="shared" si="5"/>
        <v>0</v>
      </c>
      <c r="Y24" s="17">
        <f t="shared" si="13"/>
        <v>0</v>
      </c>
      <c r="Z24" s="1" t="str">
        <f t="shared" si="6"/>
        <v>-</v>
      </c>
      <c r="AA24" s="1" t="str">
        <f t="shared" si="7"/>
        <v>-</v>
      </c>
      <c r="AB24" s="1" t="str">
        <f t="shared" si="8"/>
        <v>-</v>
      </c>
      <c r="AC24" s="1" t="str">
        <f t="shared" si="9"/>
        <v>-</v>
      </c>
      <c r="AD24" s="1" t="str">
        <f t="shared" si="10"/>
        <v>-</v>
      </c>
    </row>
    <row r="25" spans="1:30" ht="12.75" customHeight="1">
      <c r="A25" s="42">
        <v>19</v>
      </c>
      <c r="B25" s="90" t="s">
        <v>266</v>
      </c>
      <c r="C25" s="43"/>
      <c r="D25" s="4"/>
      <c r="E25" s="4"/>
      <c r="F25" s="4"/>
      <c r="G25" s="4"/>
      <c r="H25" s="4"/>
      <c r="I25" s="4"/>
      <c r="J25" s="4"/>
      <c r="K25" s="4"/>
      <c r="L25" s="4"/>
      <c r="M25" s="53"/>
      <c r="N25" s="61"/>
      <c r="O25" s="4"/>
      <c r="P25" s="62"/>
      <c r="Q25" s="54">
        <f t="shared" si="11"/>
        <v>0</v>
      </c>
      <c r="R25" s="2">
        <f t="shared" si="1"/>
        <v>0</v>
      </c>
      <c r="S25" s="2">
        <f t="shared" si="2"/>
        <v>0</v>
      </c>
      <c r="T25" s="2">
        <f t="shared" si="3"/>
        <v>0</v>
      </c>
      <c r="U25" s="17">
        <f t="shared" si="12"/>
        <v>0</v>
      </c>
      <c r="V25" s="24">
        <f t="shared" si="4"/>
        <v>0</v>
      </c>
      <c r="W25" s="17">
        <f t="shared" si="0"/>
        <v>0</v>
      </c>
      <c r="X25" s="24">
        <f t="shared" si="5"/>
        <v>0</v>
      </c>
      <c r="Y25" s="17">
        <f t="shared" si="13"/>
        <v>0</v>
      </c>
      <c r="Z25" s="1" t="str">
        <f t="shared" si="6"/>
        <v>-</v>
      </c>
      <c r="AA25" s="1" t="str">
        <f t="shared" si="7"/>
        <v>-</v>
      </c>
      <c r="AB25" s="1" t="str">
        <f t="shared" si="8"/>
        <v>-</v>
      </c>
      <c r="AC25" s="1" t="str">
        <f t="shared" si="9"/>
        <v>-</v>
      </c>
      <c r="AD25" s="1" t="str">
        <f t="shared" si="10"/>
        <v>-</v>
      </c>
    </row>
    <row r="26" spans="1:30" ht="12.75" customHeight="1">
      <c r="A26" s="42">
        <v>20</v>
      </c>
      <c r="B26" s="90" t="s">
        <v>252</v>
      </c>
      <c r="C26" s="43"/>
      <c r="D26" s="4"/>
      <c r="E26" s="4"/>
      <c r="F26" s="4"/>
      <c r="G26" s="4"/>
      <c r="H26" s="4"/>
      <c r="I26" s="4"/>
      <c r="J26" s="4"/>
      <c r="K26" s="4"/>
      <c r="L26" s="4"/>
      <c r="M26" s="53"/>
      <c r="N26" s="61"/>
      <c r="O26" s="4"/>
      <c r="P26" s="62"/>
      <c r="Q26" s="54">
        <f t="shared" si="11"/>
        <v>0</v>
      </c>
      <c r="R26" s="2">
        <f t="shared" si="1"/>
        <v>0</v>
      </c>
      <c r="S26" s="2">
        <f t="shared" si="2"/>
        <v>0</v>
      </c>
      <c r="T26" s="2">
        <f t="shared" si="3"/>
        <v>0</v>
      </c>
      <c r="U26" s="17">
        <f t="shared" si="12"/>
        <v>0</v>
      </c>
      <c r="V26" s="24">
        <f t="shared" si="4"/>
        <v>0</v>
      </c>
      <c r="W26" s="17">
        <f t="shared" si="0"/>
        <v>0</v>
      </c>
      <c r="X26" s="24">
        <f t="shared" si="5"/>
        <v>0</v>
      </c>
      <c r="Y26" s="17">
        <f t="shared" si="13"/>
        <v>0</v>
      </c>
      <c r="Z26" s="1" t="str">
        <f t="shared" si="6"/>
        <v>-</v>
      </c>
      <c r="AA26" s="1" t="str">
        <f t="shared" si="7"/>
        <v>-</v>
      </c>
      <c r="AB26" s="1" t="str">
        <f t="shared" si="8"/>
        <v>-</v>
      </c>
      <c r="AC26" s="1" t="str">
        <f t="shared" si="9"/>
        <v>-</v>
      </c>
      <c r="AD26" s="1" t="str">
        <f t="shared" si="10"/>
        <v>-</v>
      </c>
    </row>
    <row r="27" spans="1:30" ht="12.75" customHeight="1">
      <c r="A27" s="42">
        <v>21</v>
      </c>
      <c r="B27" s="90" t="s">
        <v>267</v>
      </c>
      <c r="C27" s="43"/>
      <c r="D27" s="4"/>
      <c r="E27" s="4"/>
      <c r="F27" s="4"/>
      <c r="G27" s="4"/>
      <c r="H27" s="4"/>
      <c r="I27" s="4"/>
      <c r="J27" s="4"/>
      <c r="K27" s="4"/>
      <c r="L27" s="4"/>
      <c r="M27" s="53"/>
      <c r="N27" s="61"/>
      <c r="O27" s="4"/>
      <c r="P27" s="62"/>
      <c r="Q27" s="54">
        <f t="shared" si="11"/>
        <v>0</v>
      </c>
      <c r="R27" s="2">
        <f t="shared" si="1"/>
        <v>0</v>
      </c>
      <c r="S27" s="2">
        <f t="shared" si="2"/>
        <v>0</v>
      </c>
      <c r="T27" s="2">
        <f t="shared" si="3"/>
        <v>0</v>
      </c>
      <c r="U27" s="17">
        <f t="shared" si="12"/>
        <v>0</v>
      </c>
      <c r="V27" s="24">
        <f t="shared" si="4"/>
        <v>0</v>
      </c>
      <c r="W27" s="17">
        <f t="shared" si="0"/>
        <v>0</v>
      </c>
      <c r="X27" s="24">
        <f t="shared" si="5"/>
        <v>0</v>
      </c>
      <c r="Y27" s="17">
        <f t="shared" si="13"/>
        <v>0</v>
      </c>
      <c r="Z27" s="1" t="str">
        <f t="shared" si="6"/>
        <v>-</v>
      </c>
      <c r="AA27" s="1" t="str">
        <f t="shared" si="7"/>
        <v>-</v>
      </c>
      <c r="AB27" s="1" t="str">
        <f t="shared" si="8"/>
        <v>-</v>
      </c>
      <c r="AC27" s="1" t="str">
        <f t="shared" si="9"/>
        <v>-</v>
      </c>
      <c r="AD27" s="1" t="str">
        <f t="shared" si="10"/>
        <v>-</v>
      </c>
    </row>
    <row r="28" spans="1:30" ht="12.75" customHeight="1">
      <c r="A28" s="42">
        <v>22</v>
      </c>
      <c r="B28" s="90" t="s">
        <v>268</v>
      </c>
      <c r="C28" s="43"/>
      <c r="D28" s="4"/>
      <c r="E28" s="4"/>
      <c r="F28" s="4"/>
      <c r="G28" s="4"/>
      <c r="H28" s="4"/>
      <c r="I28" s="4"/>
      <c r="J28" s="4"/>
      <c r="K28" s="4"/>
      <c r="L28" s="4"/>
      <c r="M28" s="53"/>
      <c r="N28" s="61"/>
      <c r="O28" s="4"/>
      <c r="P28" s="62"/>
      <c r="Q28" s="54">
        <f t="shared" si="11"/>
        <v>0</v>
      </c>
      <c r="R28" s="2">
        <f t="shared" si="1"/>
        <v>0</v>
      </c>
      <c r="S28" s="2">
        <f t="shared" si="2"/>
        <v>0</v>
      </c>
      <c r="T28" s="2">
        <f t="shared" si="3"/>
        <v>0</v>
      </c>
      <c r="U28" s="17">
        <f t="shared" si="12"/>
        <v>0</v>
      </c>
      <c r="V28" s="24">
        <f t="shared" si="4"/>
        <v>0</v>
      </c>
      <c r="W28" s="17">
        <f t="shared" si="0"/>
        <v>0</v>
      </c>
      <c r="X28" s="24">
        <f t="shared" si="5"/>
        <v>0</v>
      </c>
      <c r="Y28" s="17">
        <f t="shared" si="13"/>
        <v>0</v>
      </c>
      <c r="Z28" s="1" t="str">
        <f t="shared" si="6"/>
        <v>-</v>
      </c>
      <c r="AA28" s="1" t="str">
        <f t="shared" si="7"/>
        <v>-</v>
      </c>
      <c r="AB28" s="1" t="str">
        <f t="shared" si="8"/>
        <v>-</v>
      </c>
      <c r="AC28" s="1" t="str">
        <f t="shared" si="9"/>
        <v>-</v>
      </c>
      <c r="AD28" s="1" t="str">
        <f t="shared" si="10"/>
        <v>-</v>
      </c>
    </row>
    <row r="29" spans="1:30" ht="12.75" customHeight="1">
      <c r="A29" s="42">
        <v>23</v>
      </c>
      <c r="B29" s="90" t="s">
        <v>253</v>
      </c>
      <c r="C29" s="43"/>
      <c r="D29" s="4"/>
      <c r="E29" s="4"/>
      <c r="F29" s="4"/>
      <c r="G29" s="4"/>
      <c r="H29" s="4"/>
      <c r="I29" s="4"/>
      <c r="J29" s="4"/>
      <c r="K29" s="4"/>
      <c r="L29" s="4"/>
      <c r="M29" s="53"/>
      <c r="N29" s="61"/>
      <c r="O29" s="4"/>
      <c r="P29" s="62"/>
      <c r="Q29" s="54">
        <f t="shared" si="11"/>
        <v>0</v>
      </c>
      <c r="R29" s="2">
        <f t="shared" si="1"/>
        <v>0</v>
      </c>
      <c r="S29" s="2">
        <f t="shared" si="2"/>
        <v>0</v>
      </c>
      <c r="T29" s="2">
        <f t="shared" si="3"/>
        <v>0</v>
      </c>
      <c r="U29" s="17">
        <f t="shared" si="12"/>
        <v>0</v>
      </c>
      <c r="V29" s="24">
        <f t="shared" si="4"/>
        <v>0</v>
      </c>
      <c r="W29" s="17">
        <f t="shared" si="0"/>
        <v>0</v>
      </c>
      <c r="X29" s="24">
        <f t="shared" si="5"/>
        <v>0</v>
      </c>
      <c r="Y29" s="17">
        <f t="shared" si="13"/>
        <v>0</v>
      </c>
      <c r="Z29" s="1" t="str">
        <f t="shared" si="6"/>
        <v>-</v>
      </c>
      <c r="AA29" s="1" t="str">
        <f t="shared" si="7"/>
        <v>-</v>
      </c>
      <c r="AB29" s="1" t="str">
        <f t="shared" si="8"/>
        <v>-</v>
      </c>
      <c r="AC29" s="1" t="str">
        <f t="shared" si="9"/>
        <v>-</v>
      </c>
      <c r="AD29" s="1" t="str">
        <f t="shared" si="10"/>
        <v>-</v>
      </c>
    </row>
    <row r="30" spans="2:30" ht="15">
      <c r="B30" s="6" t="s">
        <v>6</v>
      </c>
      <c r="C30" s="5">
        <f aca="true" t="shared" si="14" ref="C30:P30">COUNTIF(C7:C29,"=5")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9">
        <f t="shared" si="14"/>
        <v>0</v>
      </c>
      <c r="N30" s="63">
        <f t="shared" si="14"/>
        <v>0</v>
      </c>
      <c r="O30" s="63">
        <f t="shared" si="14"/>
        <v>0</v>
      </c>
      <c r="P30" s="63">
        <f t="shared" si="14"/>
        <v>0</v>
      </c>
      <c r="Q30" s="55">
        <f>SUM(Q7:Q29)</f>
        <v>0</v>
      </c>
      <c r="R30" s="23">
        <f>SUM(R7:R29)</f>
        <v>0</v>
      </c>
      <c r="S30" s="23">
        <f>SUM(S7:S29)</f>
        <v>0</v>
      </c>
      <c r="T30" s="23">
        <f>SUM(T7:T29)</f>
        <v>0</v>
      </c>
      <c r="U30" s="23">
        <f>SUM(U7:U29)</f>
        <v>0</v>
      </c>
      <c r="V30" s="25">
        <f>AVERAGE(V7:V29)</f>
        <v>0</v>
      </c>
      <c r="W30" s="23">
        <f>SUM(W7:W29)</f>
        <v>0</v>
      </c>
      <c r="X30" s="26">
        <f>AVERAGE(X7:X29)</f>
        <v>0</v>
      </c>
      <c r="Y30" s="18">
        <f>AVERAGE(Y7:Y29)</f>
        <v>0</v>
      </c>
      <c r="Z30" s="23">
        <f>COUNTIF(Z7:Z29,"=4+5")</f>
        <v>0</v>
      </c>
      <c r="AA30" s="23">
        <f>COUNTIF(AA7:AA29,"=3+4+5")</f>
        <v>0</v>
      </c>
      <c r="AB30" s="23">
        <f>COUNTIF(AB7:AB29,"=+")</f>
        <v>0</v>
      </c>
      <c r="AC30" s="23">
        <f>COUNTIF(AC7:AC29,"=+")</f>
        <v>0</v>
      </c>
      <c r="AD30" s="23">
        <f>COUNTIF(AD7:AD29,"=+")</f>
        <v>0</v>
      </c>
    </row>
    <row r="31" spans="2:30" ht="15">
      <c r="B31" s="6" t="s">
        <v>8</v>
      </c>
      <c r="C31" s="5">
        <f aca="true" t="shared" si="15" ref="C31:P31">COUNTIF(C7:C29,"=4")</f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0</v>
      </c>
      <c r="M31" s="59">
        <f t="shared" si="15"/>
        <v>0</v>
      </c>
      <c r="N31" s="63">
        <f t="shared" si="15"/>
        <v>0</v>
      </c>
      <c r="O31" s="63">
        <f t="shared" si="15"/>
        <v>0</v>
      </c>
      <c r="P31" s="63">
        <f t="shared" si="15"/>
        <v>0</v>
      </c>
      <c r="Q31" s="11"/>
      <c r="R31" s="11"/>
      <c r="S31" s="11"/>
      <c r="T31" s="11"/>
      <c r="U31" s="11"/>
      <c r="V31" s="11"/>
      <c r="W31" s="11"/>
      <c r="X31" s="11"/>
      <c r="Y31" s="11"/>
      <c r="AB31" s="100">
        <f>COUNTIF(T7:T29,"&lt;&gt;0")</f>
        <v>0</v>
      </c>
      <c r="AC31" s="100"/>
      <c r="AD31" s="100"/>
    </row>
    <row r="32" spans="2:30" ht="15.75" thickBot="1">
      <c r="B32" s="6" t="s">
        <v>7</v>
      </c>
      <c r="C32" s="5">
        <f aca="true" t="shared" si="16" ref="C32:P32">COUNTIF(C7:C29,"=3")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9">
        <f t="shared" si="16"/>
        <v>0</v>
      </c>
      <c r="N32" s="63">
        <f t="shared" si="16"/>
        <v>0</v>
      </c>
      <c r="O32" s="63">
        <f t="shared" si="16"/>
        <v>0</v>
      </c>
      <c r="P32" s="63">
        <f t="shared" si="16"/>
        <v>0</v>
      </c>
      <c r="Q32" s="11"/>
      <c r="R32" s="11"/>
      <c r="S32" s="11"/>
      <c r="T32" s="11"/>
      <c r="U32" s="11"/>
      <c r="V32" s="11"/>
      <c r="W32" s="11"/>
      <c r="X32" s="11"/>
      <c r="Y32" s="11"/>
      <c r="AB32" s="104">
        <f>AB31/$Y$2</f>
        <v>0</v>
      </c>
      <c r="AC32" s="105"/>
      <c r="AD32" s="106"/>
    </row>
    <row r="33" spans="2:30" ht="15.75" thickBot="1">
      <c r="B33" s="6" t="s">
        <v>9</v>
      </c>
      <c r="C33" s="5">
        <f aca="true" t="shared" si="17" ref="C33:P33">COUNTIF(C7:C29,"=2")</f>
        <v>0</v>
      </c>
      <c r="D33" s="5">
        <f t="shared" si="17"/>
        <v>0</v>
      </c>
      <c r="E33" s="5">
        <f t="shared" si="17"/>
        <v>0</v>
      </c>
      <c r="F33" s="5">
        <f t="shared" si="17"/>
        <v>0</v>
      </c>
      <c r="G33" s="5">
        <f t="shared" si="17"/>
        <v>0</v>
      </c>
      <c r="H33" s="5">
        <f t="shared" si="17"/>
        <v>0</v>
      </c>
      <c r="I33" s="5">
        <f t="shared" si="17"/>
        <v>0</v>
      </c>
      <c r="J33" s="5">
        <f t="shared" si="17"/>
        <v>0</v>
      </c>
      <c r="K33" s="5">
        <f t="shared" si="17"/>
        <v>0</v>
      </c>
      <c r="L33" s="5">
        <f t="shared" si="17"/>
        <v>0</v>
      </c>
      <c r="M33" s="59">
        <f t="shared" si="17"/>
        <v>0</v>
      </c>
      <c r="N33" s="63">
        <f t="shared" si="17"/>
        <v>0</v>
      </c>
      <c r="O33" s="63">
        <f t="shared" si="17"/>
        <v>0</v>
      </c>
      <c r="P33" s="63">
        <f t="shared" si="17"/>
        <v>0</v>
      </c>
      <c r="Q33" s="11"/>
      <c r="V33" s="22"/>
      <c r="W33" s="101" t="s">
        <v>234</v>
      </c>
      <c r="X33" s="102"/>
      <c r="Y33" s="102"/>
      <c r="Z33" s="103"/>
      <c r="AC33" s="21"/>
      <c r="AD33" s="21"/>
    </row>
    <row r="34" spans="2:30" ht="15">
      <c r="B34" s="7" t="s">
        <v>10</v>
      </c>
      <c r="C34" s="8">
        <f>(C30+C31)/$Y$2*100</f>
        <v>0</v>
      </c>
      <c r="D34" s="8">
        <f aca="true" t="shared" si="18" ref="D34:P34">(D30+D31)/$Y$2*100</f>
        <v>0</v>
      </c>
      <c r="E34" s="8">
        <f t="shared" si="18"/>
        <v>0</v>
      </c>
      <c r="F34" s="8">
        <f t="shared" si="18"/>
        <v>0</v>
      </c>
      <c r="G34" s="8">
        <f t="shared" si="18"/>
        <v>0</v>
      </c>
      <c r="H34" s="8">
        <f t="shared" si="18"/>
        <v>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60">
        <f t="shared" si="18"/>
        <v>0</v>
      </c>
      <c r="N34" s="64">
        <f t="shared" si="18"/>
        <v>0</v>
      </c>
      <c r="O34" s="64">
        <f t="shared" si="18"/>
        <v>0</v>
      </c>
      <c r="P34" s="64">
        <f t="shared" si="18"/>
        <v>0</v>
      </c>
      <c r="Q34" s="11"/>
      <c r="V34" s="11"/>
      <c r="W34" s="36" t="s">
        <v>20</v>
      </c>
      <c r="X34" s="27">
        <f>Z30/$Y$2*100</f>
        <v>0</v>
      </c>
      <c r="Y34" s="30" t="s">
        <v>23</v>
      </c>
      <c r="Z34" s="33">
        <f>AB30/$Y$2</f>
        <v>0</v>
      </c>
      <c r="AC34" s="11"/>
      <c r="AD34" s="11"/>
    </row>
    <row r="35" spans="2:30" ht="15">
      <c r="B35" s="7" t="s">
        <v>11</v>
      </c>
      <c r="C35" s="8">
        <f>(C30+C31+C32)/$Y$2*100</f>
        <v>0</v>
      </c>
      <c r="D35" s="8">
        <f aca="true" t="shared" si="19" ref="D35:P35">(D30+D31+D32)/$Y$2*100</f>
        <v>0</v>
      </c>
      <c r="E35" s="8">
        <f t="shared" si="19"/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8">
        <f t="shared" si="19"/>
        <v>0</v>
      </c>
      <c r="M35" s="60">
        <f t="shared" si="19"/>
        <v>0</v>
      </c>
      <c r="N35" s="64">
        <f t="shared" si="19"/>
        <v>0</v>
      </c>
      <c r="O35" s="64">
        <f t="shared" si="19"/>
        <v>0</v>
      </c>
      <c r="P35" s="64">
        <f t="shared" si="19"/>
        <v>0</v>
      </c>
      <c r="Q35" s="11"/>
      <c r="V35" s="11"/>
      <c r="W35" s="37" t="s">
        <v>21</v>
      </c>
      <c r="X35" s="28">
        <f>AA30/$Y$2*100</f>
        <v>0</v>
      </c>
      <c r="Y35" s="31" t="s">
        <v>24</v>
      </c>
      <c r="Z35" s="34">
        <f>AC30/$Y$2</f>
        <v>0</v>
      </c>
      <c r="AC35" s="11"/>
      <c r="AD35" s="11"/>
    </row>
    <row r="36" spans="2:30" ht="15.75" thickBot="1">
      <c r="B36" s="45" t="s">
        <v>12</v>
      </c>
      <c r="C36" s="8">
        <f>(C30*5+C31*4+C32*3+C33*2)/$Y$2</f>
        <v>0</v>
      </c>
      <c r="D36" s="8">
        <f aca="true" t="shared" si="20" ref="D36:P36">(D30*5+D31*4+D32*3+D33*2)/$Y$2</f>
        <v>0</v>
      </c>
      <c r="E36" s="8">
        <f t="shared" si="20"/>
        <v>0</v>
      </c>
      <c r="F36" s="8">
        <f t="shared" si="20"/>
        <v>0</v>
      </c>
      <c r="G36" s="8">
        <f t="shared" si="20"/>
        <v>0</v>
      </c>
      <c r="H36" s="8">
        <f t="shared" si="20"/>
        <v>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  <c r="M36" s="60">
        <f t="shared" si="20"/>
        <v>0</v>
      </c>
      <c r="N36" s="65">
        <f t="shared" si="20"/>
        <v>0</v>
      </c>
      <c r="O36" s="65">
        <f t="shared" si="20"/>
        <v>0</v>
      </c>
      <c r="P36" s="65">
        <f t="shared" si="20"/>
        <v>0</v>
      </c>
      <c r="Q36" s="11"/>
      <c r="V36" s="11"/>
      <c r="W36" s="38" t="s">
        <v>22</v>
      </c>
      <c r="X36" s="29">
        <f>(Q30*5+R30*4+S30*3+T30*2)/($Y$2*$Y$1)</f>
        <v>0</v>
      </c>
      <c r="Y36" s="32" t="s">
        <v>25</v>
      </c>
      <c r="Z36" s="35">
        <f>AD30/$Y$2</f>
        <v>0</v>
      </c>
      <c r="AC36" s="11"/>
      <c r="AD36" s="11"/>
    </row>
    <row r="37" ht="15">
      <c r="B37" s="46"/>
    </row>
    <row r="38" ht="15">
      <c r="B38" s="47"/>
    </row>
    <row r="39" ht="15">
      <c r="B39" s="46"/>
    </row>
    <row r="40" ht="15">
      <c r="B40" s="47"/>
    </row>
    <row r="41" ht="15">
      <c r="B41" s="48"/>
    </row>
    <row r="42" spans="2:12" ht="15">
      <c r="B42" s="49"/>
      <c r="L42" s="11"/>
    </row>
    <row r="43" ht="15">
      <c r="B43" s="48"/>
    </row>
    <row r="44" ht="15">
      <c r="B44" s="49"/>
    </row>
    <row r="45" ht="15">
      <c r="B45" s="48"/>
    </row>
    <row r="46" ht="15">
      <c r="B46" s="49"/>
    </row>
    <row r="47" ht="15">
      <c r="B47" s="48"/>
    </row>
    <row r="48" ht="15">
      <c r="B48" s="49"/>
    </row>
    <row r="49" ht="15">
      <c r="B49" s="48"/>
    </row>
    <row r="50" ht="15">
      <c r="B50" s="49"/>
    </row>
    <row r="51" ht="15">
      <c r="B51" s="48"/>
    </row>
    <row r="52" ht="15">
      <c r="B52" s="48"/>
    </row>
    <row r="53" ht="15">
      <c r="B53" s="11"/>
    </row>
    <row r="54" ht="15">
      <c r="B54" s="11"/>
    </row>
  </sheetData>
  <sheetProtection/>
  <mergeCells count="9">
    <mergeCell ref="AB31:AD31"/>
    <mergeCell ref="AB32:AD32"/>
    <mergeCell ref="W33:Z33"/>
    <mergeCell ref="C3:P3"/>
    <mergeCell ref="C5:M5"/>
    <mergeCell ref="N5:P5"/>
    <mergeCell ref="Q5:AD5"/>
    <mergeCell ref="U6:V6"/>
    <mergeCell ref="W6:X6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4"/>
  <sheetViews>
    <sheetView zoomScalePageLayoutView="0" workbookViewId="0" topLeftCell="A4">
      <selection activeCell="A30" sqref="A30:IV35"/>
    </sheetView>
  </sheetViews>
  <sheetFormatPr defaultColWidth="9.140625" defaultRowHeight="15"/>
  <cols>
    <col min="1" max="1" width="3.140625" style="0" customWidth="1"/>
    <col min="2" max="2" width="22.8515625" style="0" customWidth="1"/>
    <col min="3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241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COUNT(A7:A33)</f>
        <v>23</v>
      </c>
      <c r="AA2" s="57" t="s">
        <v>233</v>
      </c>
    </row>
    <row r="3" spans="1:16" ht="9" customHeight="1" thickBo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20"/>
      <c r="O3" s="120"/>
      <c r="P3" s="120"/>
    </row>
    <row r="4" spans="3:16" ht="73.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50"/>
      <c r="N4" s="69"/>
      <c r="O4" s="70"/>
      <c r="P4" s="72"/>
    </row>
    <row r="5" spans="3:30" ht="9.75" customHeight="1" thickBot="1">
      <c r="C5" s="115" t="s">
        <v>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1" t="s">
        <v>236</v>
      </c>
      <c r="O5" s="122"/>
      <c r="P5" s="123"/>
      <c r="Q5" s="111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 thickBo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50">
        <v>11</v>
      </c>
      <c r="N6" s="69">
        <v>12</v>
      </c>
      <c r="O6" s="70">
        <v>13</v>
      </c>
      <c r="P6" s="71">
        <v>14</v>
      </c>
      <c r="Q6" s="51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/>
      <c r="D7" s="4"/>
      <c r="E7" s="4"/>
      <c r="F7" s="4"/>
      <c r="G7" s="4"/>
      <c r="H7" s="4"/>
      <c r="I7" s="4"/>
      <c r="J7" s="4"/>
      <c r="K7" s="4"/>
      <c r="L7" s="4"/>
      <c r="M7" s="53"/>
      <c r="N7" s="66"/>
      <c r="O7" s="67"/>
      <c r="P7" s="68"/>
      <c r="Q7" s="54">
        <f>COUNTIF(C7:P7,"=5")</f>
        <v>0</v>
      </c>
      <c r="R7" s="2">
        <f>COUNTIF(C7:P7,"=4")</f>
        <v>0</v>
      </c>
      <c r="S7" s="2">
        <f>COUNTIF(C7:P7,"=3")</f>
        <v>0</v>
      </c>
      <c r="T7" s="2">
        <f>COUNTIF(C7:P7,"=2")</f>
        <v>0</v>
      </c>
      <c r="U7" s="17">
        <f>Q7+R7</f>
        <v>0</v>
      </c>
      <c r="V7" s="24">
        <f>U7/$Y$1</f>
        <v>0</v>
      </c>
      <c r="W7" s="17">
        <f aca="true" t="shared" si="0" ref="W7:W29">U7+S7</f>
        <v>0</v>
      </c>
      <c r="X7" s="24">
        <f>W7/$Y$1</f>
        <v>0</v>
      </c>
      <c r="Y7" s="17">
        <f>(Q7*5+R7*4+S7*3+T7*2)/$Y$1</f>
        <v>0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/>
      <c r="D8" s="4"/>
      <c r="E8" s="4"/>
      <c r="F8" s="4"/>
      <c r="G8" s="4"/>
      <c r="H8" s="4"/>
      <c r="I8" s="4"/>
      <c r="J8" s="4"/>
      <c r="K8" s="4"/>
      <c r="L8" s="4"/>
      <c r="M8" s="53"/>
      <c r="N8" s="61"/>
      <c r="O8" s="4"/>
      <c r="P8" s="62"/>
      <c r="Q8" s="54">
        <f>COUNTIF(C8:P8,"=5")</f>
        <v>0</v>
      </c>
      <c r="R8" s="2">
        <f aca="true" t="shared" si="1" ref="R8:R29">COUNTIF(C8:P8,"=4")</f>
        <v>0</v>
      </c>
      <c r="S8" s="2">
        <f aca="true" t="shared" si="2" ref="S8:S29">COUNTIF(C8:P8,"=3")</f>
        <v>0</v>
      </c>
      <c r="T8" s="2">
        <f aca="true" t="shared" si="3" ref="T8:T29">COUNTIF(C8:P8,"=2")</f>
        <v>0</v>
      </c>
      <c r="U8" s="17">
        <f>Q8+R8</f>
        <v>0</v>
      </c>
      <c r="V8" s="24">
        <f aca="true" t="shared" si="4" ref="V8:V29">U8/$Y$1</f>
        <v>0</v>
      </c>
      <c r="W8" s="17">
        <f t="shared" si="0"/>
        <v>0</v>
      </c>
      <c r="X8" s="24">
        <f aca="true" t="shared" si="5" ref="X8:X29">W8/$Y$1</f>
        <v>0</v>
      </c>
      <c r="Y8" s="17">
        <f>(Q8*5+R8*4+S8*3+T8*2)/$Y$1</f>
        <v>0</v>
      </c>
      <c r="Z8" s="1" t="str">
        <f aca="true" t="shared" si="6" ref="Z8:Z29">IF(U8=$Y$1,"4+5","-")</f>
        <v>-</v>
      </c>
      <c r="AA8" s="1" t="str">
        <f aca="true" t="shared" si="7" ref="AA8:AA29">IF(W8=$Y$1,"3+4+5","-")</f>
        <v>-</v>
      </c>
      <c r="AB8" s="1" t="str">
        <f aca="true" t="shared" si="8" ref="AB8:AB29">IF(T8=1,"+","-")</f>
        <v>-</v>
      </c>
      <c r="AC8" s="1" t="str">
        <f aca="true" t="shared" si="9" ref="AC8:AC29">IF(T8=2,"+","-")</f>
        <v>-</v>
      </c>
      <c r="AD8" s="1" t="str">
        <f aca="true" t="shared" si="10" ref="AD8:AD29">IF(T8&gt;2,"+","-")</f>
        <v>-</v>
      </c>
    </row>
    <row r="9" spans="1:30" ht="12.75" customHeight="1">
      <c r="A9" s="42">
        <v>3</v>
      </c>
      <c r="B9" s="90" t="s">
        <v>254</v>
      </c>
      <c r="C9" s="43"/>
      <c r="D9" s="4"/>
      <c r="E9" s="4"/>
      <c r="F9" s="4"/>
      <c r="G9" s="4"/>
      <c r="H9" s="4"/>
      <c r="I9" s="4"/>
      <c r="J9" s="4"/>
      <c r="K9" s="4"/>
      <c r="L9" s="4"/>
      <c r="M9" s="53"/>
      <c r="N9" s="61"/>
      <c r="O9" s="4"/>
      <c r="P9" s="62"/>
      <c r="Q9" s="54">
        <f aca="true" t="shared" si="11" ref="Q9:Q29">COUNTIF(C9:P9,"=5")</f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17">
        <f aca="true" t="shared" si="12" ref="U9:U29">Q9+R9</f>
        <v>0</v>
      </c>
      <c r="V9" s="24">
        <f t="shared" si="4"/>
        <v>0</v>
      </c>
      <c r="W9" s="17">
        <f t="shared" si="0"/>
        <v>0</v>
      </c>
      <c r="X9" s="24">
        <f t="shared" si="5"/>
        <v>0</v>
      </c>
      <c r="Y9" s="17">
        <f aca="true" t="shared" si="13" ref="Y9:Y29">(Q9*5+R9*4+S9*3+T9*2)/$Y$1</f>
        <v>0</v>
      </c>
      <c r="Z9" s="1" t="str">
        <f t="shared" si="6"/>
        <v>-</v>
      </c>
      <c r="AA9" s="1" t="str">
        <f t="shared" si="7"/>
        <v>-</v>
      </c>
      <c r="AB9" s="1" t="str">
        <f t="shared" si="8"/>
        <v>-</v>
      </c>
      <c r="AC9" s="1" t="str">
        <f t="shared" si="9"/>
        <v>-</v>
      </c>
      <c r="AD9" s="1" t="str">
        <f t="shared" si="10"/>
        <v>-</v>
      </c>
    </row>
    <row r="10" spans="1:30" ht="12.75" customHeight="1">
      <c r="A10" s="42">
        <v>4</v>
      </c>
      <c r="B10" s="90" t="s">
        <v>256</v>
      </c>
      <c r="C10" s="43"/>
      <c r="D10" s="4"/>
      <c r="E10" s="4"/>
      <c r="F10" s="4"/>
      <c r="G10" s="4"/>
      <c r="H10" s="4"/>
      <c r="I10" s="4"/>
      <c r="J10" s="4"/>
      <c r="K10" s="4"/>
      <c r="L10" s="4"/>
      <c r="M10" s="53"/>
      <c r="N10" s="61"/>
      <c r="O10" s="4"/>
      <c r="P10" s="62"/>
      <c r="Q10" s="54">
        <f t="shared" si="11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17">
        <f t="shared" si="12"/>
        <v>0</v>
      </c>
      <c r="V10" s="24">
        <f t="shared" si="4"/>
        <v>0</v>
      </c>
      <c r="W10" s="17">
        <f t="shared" si="0"/>
        <v>0</v>
      </c>
      <c r="X10" s="24">
        <f t="shared" si="5"/>
        <v>0</v>
      </c>
      <c r="Y10" s="17">
        <f t="shared" si="13"/>
        <v>0</v>
      </c>
      <c r="Z10" s="1" t="str">
        <f t="shared" si="6"/>
        <v>-</v>
      </c>
      <c r="AA10" s="1" t="str">
        <f t="shared" si="7"/>
        <v>-</v>
      </c>
      <c r="AB10" s="1" t="str">
        <f t="shared" si="8"/>
        <v>-</v>
      </c>
      <c r="AC10" s="1" t="str">
        <f t="shared" si="9"/>
        <v>-</v>
      </c>
      <c r="AD10" s="1" t="str">
        <f t="shared" si="10"/>
        <v>-</v>
      </c>
    </row>
    <row r="11" spans="1:30" ht="12.75" customHeight="1">
      <c r="A11" s="42">
        <v>5</v>
      </c>
      <c r="B11" s="90" t="s">
        <v>257</v>
      </c>
      <c r="C11" s="43"/>
      <c r="D11" s="4"/>
      <c r="E11" s="4"/>
      <c r="F11" s="4"/>
      <c r="G11" s="4"/>
      <c r="H11" s="4"/>
      <c r="I11" s="4"/>
      <c r="J11" s="4"/>
      <c r="K11" s="4"/>
      <c r="L11" s="4"/>
      <c r="M11" s="53"/>
      <c r="N11" s="61"/>
      <c r="O11" s="4"/>
      <c r="P11" s="62"/>
      <c r="Q11" s="54">
        <f t="shared" si="11"/>
        <v>0</v>
      </c>
      <c r="R11" s="2">
        <f t="shared" si="1"/>
        <v>0</v>
      </c>
      <c r="S11" s="2">
        <f t="shared" si="2"/>
        <v>0</v>
      </c>
      <c r="T11" s="2">
        <f t="shared" si="3"/>
        <v>0</v>
      </c>
      <c r="U11" s="17">
        <f t="shared" si="12"/>
        <v>0</v>
      </c>
      <c r="V11" s="24">
        <f t="shared" si="4"/>
        <v>0</v>
      </c>
      <c r="W11" s="17">
        <f t="shared" si="0"/>
        <v>0</v>
      </c>
      <c r="X11" s="24">
        <f t="shared" si="5"/>
        <v>0</v>
      </c>
      <c r="Y11" s="17">
        <f t="shared" si="13"/>
        <v>0</v>
      </c>
      <c r="Z11" s="1" t="str">
        <f t="shared" si="6"/>
        <v>-</v>
      </c>
      <c r="AA11" s="1" t="str">
        <f t="shared" si="7"/>
        <v>-</v>
      </c>
      <c r="AB11" s="1" t="str">
        <f t="shared" si="8"/>
        <v>-</v>
      </c>
      <c r="AC11" s="1" t="str">
        <f t="shared" si="9"/>
        <v>-</v>
      </c>
      <c r="AD11" s="1" t="str">
        <f t="shared" si="10"/>
        <v>-</v>
      </c>
    </row>
    <row r="12" spans="1:30" ht="12.75" customHeight="1">
      <c r="A12" s="42">
        <v>6</v>
      </c>
      <c r="B12" s="90" t="s">
        <v>258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53"/>
      <c r="N12" s="61"/>
      <c r="O12" s="4"/>
      <c r="P12" s="62"/>
      <c r="Q12" s="54">
        <f t="shared" si="11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17">
        <f t="shared" si="12"/>
        <v>0</v>
      </c>
      <c r="V12" s="24">
        <f t="shared" si="4"/>
        <v>0</v>
      </c>
      <c r="W12" s="17">
        <f t="shared" si="0"/>
        <v>0</v>
      </c>
      <c r="X12" s="24">
        <f t="shared" si="5"/>
        <v>0</v>
      </c>
      <c r="Y12" s="17">
        <f t="shared" si="13"/>
        <v>0</v>
      </c>
      <c r="Z12" s="1" t="str">
        <f t="shared" si="6"/>
        <v>-</v>
      </c>
      <c r="AA12" s="1" t="str">
        <f t="shared" si="7"/>
        <v>-</v>
      </c>
      <c r="AB12" s="1" t="str">
        <f t="shared" si="8"/>
        <v>-</v>
      </c>
      <c r="AC12" s="1" t="str">
        <f t="shared" si="9"/>
        <v>-</v>
      </c>
      <c r="AD12" s="1" t="str">
        <f t="shared" si="10"/>
        <v>-</v>
      </c>
    </row>
    <row r="13" spans="1:30" ht="12.75" customHeight="1">
      <c r="A13" s="42">
        <v>7</v>
      </c>
      <c r="B13" s="90" t="s">
        <v>247</v>
      </c>
      <c r="C13" s="43"/>
      <c r="D13" s="4"/>
      <c r="E13" s="4"/>
      <c r="F13" s="4"/>
      <c r="G13" s="4"/>
      <c r="H13" s="4"/>
      <c r="I13" s="4"/>
      <c r="J13" s="4"/>
      <c r="K13" s="4"/>
      <c r="L13" s="4"/>
      <c r="M13" s="53"/>
      <c r="N13" s="61"/>
      <c r="O13" s="4"/>
      <c r="P13" s="62"/>
      <c r="Q13" s="54">
        <f t="shared" si="11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17">
        <f t="shared" si="12"/>
        <v>0</v>
      </c>
      <c r="V13" s="24">
        <f t="shared" si="4"/>
        <v>0</v>
      </c>
      <c r="W13" s="17">
        <f t="shared" si="0"/>
        <v>0</v>
      </c>
      <c r="X13" s="24">
        <f t="shared" si="5"/>
        <v>0</v>
      </c>
      <c r="Y13" s="17">
        <f t="shared" si="13"/>
        <v>0</v>
      </c>
      <c r="Z13" s="1" t="str">
        <f t="shared" si="6"/>
        <v>-</v>
      </c>
      <c r="AA13" s="1" t="str">
        <f t="shared" si="7"/>
        <v>-</v>
      </c>
      <c r="AB13" s="1" t="str">
        <f t="shared" si="8"/>
        <v>-</v>
      </c>
      <c r="AC13" s="1" t="str">
        <f t="shared" si="9"/>
        <v>-</v>
      </c>
      <c r="AD13" s="1" t="str">
        <f t="shared" si="10"/>
        <v>-</v>
      </c>
    </row>
    <row r="14" spans="1:30" ht="12.75" customHeight="1">
      <c r="A14" s="42">
        <v>8</v>
      </c>
      <c r="B14" s="90" t="s">
        <v>259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53"/>
      <c r="N14" s="61"/>
      <c r="O14" s="4"/>
      <c r="P14" s="62"/>
      <c r="Q14" s="54">
        <f t="shared" si="11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17">
        <f t="shared" si="12"/>
        <v>0</v>
      </c>
      <c r="V14" s="24">
        <f t="shared" si="4"/>
        <v>0</v>
      </c>
      <c r="W14" s="17">
        <f t="shared" si="0"/>
        <v>0</v>
      </c>
      <c r="X14" s="24">
        <f t="shared" si="5"/>
        <v>0</v>
      </c>
      <c r="Y14" s="17">
        <f t="shared" si="13"/>
        <v>0</v>
      </c>
      <c r="Z14" s="1" t="str">
        <f t="shared" si="6"/>
        <v>-</v>
      </c>
      <c r="AA14" s="1" t="str">
        <f t="shared" si="7"/>
        <v>-</v>
      </c>
      <c r="AB14" s="1" t="str">
        <f t="shared" si="8"/>
        <v>-</v>
      </c>
      <c r="AC14" s="1" t="str">
        <f t="shared" si="9"/>
        <v>-</v>
      </c>
      <c r="AD14" s="1" t="str">
        <f t="shared" si="10"/>
        <v>-</v>
      </c>
    </row>
    <row r="15" spans="1:30" ht="12.75" customHeight="1">
      <c r="A15" s="42">
        <v>9</v>
      </c>
      <c r="B15" s="90" t="s">
        <v>248</v>
      </c>
      <c r="C15" s="43"/>
      <c r="D15" s="4"/>
      <c r="E15" s="4"/>
      <c r="F15" s="4"/>
      <c r="G15" s="4"/>
      <c r="H15" s="4"/>
      <c r="I15" s="4"/>
      <c r="J15" s="4"/>
      <c r="K15" s="4"/>
      <c r="L15" s="4"/>
      <c r="M15" s="53"/>
      <c r="N15" s="61"/>
      <c r="O15" s="4"/>
      <c r="P15" s="62"/>
      <c r="Q15" s="54">
        <f t="shared" si="11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17">
        <f t="shared" si="12"/>
        <v>0</v>
      </c>
      <c r="V15" s="24">
        <f t="shared" si="4"/>
        <v>0</v>
      </c>
      <c r="W15" s="17">
        <f t="shared" si="0"/>
        <v>0</v>
      </c>
      <c r="X15" s="24">
        <f t="shared" si="5"/>
        <v>0</v>
      </c>
      <c r="Y15" s="17">
        <f t="shared" si="13"/>
        <v>0</v>
      </c>
      <c r="Z15" s="1" t="str">
        <f t="shared" si="6"/>
        <v>-</v>
      </c>
      <c r="AA15" s="1" t="str">
        <f t="shared" si="7"/>
        <v>-</v>
      </c>
      <c r="AB15" s="1" t="str">
        <f t="shared" si="8"/>
        <v>-</v>
      </c>
      <c r="AC15" s="1" t="str">
        <f t="shared" si="9"/>
        <v>-</v>
      </c>
      <c r="AD15" s="1" t="str">
        <f t="shared" si="10"/>
        <v>-</v>
      </c>
    </row>
    <row r="16" spans="1:30" ht="12.75" customHeight="1">
      <c r="A16" s="42">
        <v>10</v>
      </c>
      <c r="B16" s="90" t="s">
        <v>249</v>
      </c>
      <c r="C16" s="43"/>
      <c r="D16" s="4"/>
      <c r="E16" s="4"/>
      <c r="F16" s="4"/>
      <c r="G16" s="4"/>
      <c r="H16" s="4"/>
      <c r="I16" s="4"/>
      <c r="J16" s="4"/>
      <c r="K16" s="4"/>
      <c r="L16" s="4"/>
      <c r="M16" s="53"/>
      <c r="N16" s="61"/>
      <c r="O16" s="4"/>
      <c r="P16" s="62"/>
      <c r="Q16" s="54">
        <f t="shared" si="11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17">
        <f t="shared" si="12"/>
        <v>0</v>
      </c>
      <c r="V16" s="24">
        <f t="shared" si="4"/>
        <v>0</v>
      </c>
      <c r="W16" s="17">
        <f t="shared" si="0"/>
        <v>0</v>
      </c>
      <c r="X16" s="24">
        <f t="shared" si="5"/>
        <v>0</v>
      </c>
      <c r="Y16" s="17">
        <f t="shared" si="13"/>
        <v>0</v>
      </c>
      <c r="Z16" s="1" t="str">
        <f t="shared" si="6"/>
        <v>-</v>
      </c>
      <c r="AA16" s="1" t="str">
        <f t="shared" si="7"/>
        <v>-</v>
      </c>
      <c r="AB16" s="1" t="str">
        <f t="shared" si="8"/>
        <v>-</v>
      </c>
      <c r="AC16" s="1" t="str">
        <f t="shared" si="9"/>
        <v>-</v>
      </c>
      <c r="AD16" s="1" t="str">
        <f t="shared" si="10"/>
        <v>-</v>
      </c>
    </row>
    <row r="17" spans="1:30" ht="12.75" customHeight="1">
      <c r="A17" s="42">
        <v>11</v>
      </c>
      <c r="B17" s="90" t="s">
        <v>260</v>
      </c>
      <c r="C17" s="43"/>
      <c r="D17" s="4"/>
      <c r="E17" s="4"/>
      <c r="F17" s="4"/>
      <c r="G17" s="4"/>
      <c r="H17" s="4"/>
      <c r="I17" s="4"/>
      <c r="J17" s="4"/>
      <c r="K17" s="4"/>
      <c r="L17" s="4"/>
      <c r="M17" s="53"/>
      <c r="N17" s="61"/>
      <c r="O17" s="4"/>
      <c r="P17" s="62"/>
      <c r="Q17" s="54">
        <f t="shared" si="11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17">
        <f t="shared" si="12"/>
        <v>0</v>
      </c>
      <c r="V17" s="24">
        <f t="shared" si="4"/>
        <v>0</v>
      </c>
      <c r="W17" s="17">
        <f t="shared" si="0"/>
        <v>0</v>
      </c>
      <c r="X17" s="24">
        <f t="shared" si="5"/>
        <v>0</v>
      </c>
      <c r="Y17" s="17">
        <f t="shared" si="13"/>
        <v>0</v>
      </c>
      <c r="Z17" s="1" t="str">
        <f t="shared" si="6"/>
        <v>-</v>
      </c>
      <c r="AA17" s="1" t="str">
        <f t="shared" si="7"/>
        <v>-</v>
      </c>
      <c r="AB17" s="1" t="str">
        <f t="shared" si="8"/>
        <v>-</v>
      </c>
      <c r="AC17" s="1" t="str">
        <f t="shared" si="9"/>
        <v>-</v>
      </c>
      <c r="AD17" s="1" t="str">
        <f t="shared" si="10"/>
        <v>-</v>
      </c>
    </row>
    <row r="18" spans="1:30" ht="12.75" customHeight="1">
      <c r="A18" s="42">
        <v>12</v>
      </c>
      <c r="B18" s="90" t="s">
        <v>261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53"/>
      <c r="N18" s="61"/>
      <c r="O18" s="4"/>
      <c r="P18" s="62"/>
      <c r="Q18" s="54">
        <f t="shared" si="11"/>
        <v>0</v>
      </c>
      <c r="R18" s="2">
        <f t="shared" si="1"/>
        <v>0</v>
      </c>
      <c r="S18" s="2">
        <f t="shared" si="2"/>
        <v>0</v>
      </c>
      <c r="T18" s="2">
        <f t="shared" si="3"/>
        <v>0</v>
      </c>
      <c r="U18" s="17">
        <f t="shared" si="12"/>
        <v>0</v>
      </c>
      <c r="V18" s="24">
        <f t="shared" si="4"/>
        <v>0</v>
      </c>
      <c r="W18" s="17">
        <f t="shared" si="0"/>
        <v>0</v>
      </c>
      <c r="X18" s="24">
        <f t="shared" si="5"/>
        <v>0</v>
      </c>
      <c r="Y18" s="17">
        <f t="shared" si="13"/>
        <v>0</v>
      </c>
      <c r="Z18" s="1" t="str">
        <f t="shared" si="6"/>
        <v>-</v>
      </c>
      <c r="AA18" s="1" t="str">
        <f t="shared" si="7"/>
        <v>-</v>
      </c>
      <c r="AB18" s="1" t="str">
        <f t="shared" si="8"/>
        <v>-</v>
      </c>
      <c r="AC18" s="1" t="str">
        <f t="shared" si="9"/>
        <v>-</v>
      </c>
      <c r="AD18" s="1" t="str">
        <f t="shared" si="10"/>
        <v>-</v>
      </c>
    </row>
    <row r="19" spans="1:30" ht="12.75" customHeight="1">
      <c r="A19" s="42">
        <v>13</v>
      </c>
      <c r="B19" s="90" t="s">
        <v>262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53"/>
      <c r="N19" s="61"/>
      <c r="O19" s="4"/>
      <c r="P19" s="62"/>
      <c r="Q19" s="54">
        <f t="shared" si="11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17">
        <f t="shared" si="12"/>
        <v>0</v>
      </c>
      <c r="V19" s="24">
        <f t="shared" si="4"/>
        <v>0</v>
      </c>
      <c r="W19" s="17">
        <f t="shared" si="0"/>
        <v>0</v>
      </c>
      <c r="X19" s="24">
        <f t="shared" si="5"/>
        <v>0</v>
      </c>
      <c r="Y19" s="17">
        <f t="shared" si="13"/>
        <v>0</v>
      </c>
      <c r="Z19" s="1" t="str">
        <f t="shared" si="6"/>
        <v>-</v>
      </c>
      <c r="AA19" s="1" t="str">
        <f t="shared" si="7"/>
        <v>-</v>
      </c>
      <c r="AB19" s="1" t="str">
        <f t="shared" si="8"/>
        <v>-</v>
      </c>
      <c r="AC19" s="1" t="str">
        <f t="shared" si="9"/>
        <v>-</v>
      </c>
      <c r="AD19" s="1" t="str">
        <f t="shared" si="10"/>
        <v>-</v>
      </c>
    </row>
    <row r="20" spans="1:30" ht="12.75" customHeight="1">
      <c r="A20" s="42">
        <v>14</v>
      </c>
      <c r="B20" s="90" t="s">
        <v>263</v>
      </c>
      <c r="C20" s="43"/>
      <c r="D20" s="4"/>
      <c r="E20" s="4"/>
      <c r="F20" s="4"/>
      <c r="G20" s="4"/>
      <c r="H20" s="4"/>
      <c r="I20" s="4"/>
      <c r="J20" s="4"/>
      <c r="K20" s="4"/>
      <c r="L20" s="4"/>
      <c r="M20" s="53"/>
      <c r="N20" s="61"/>
      <c r="O20" s="4"/>
      <c r="P20" s="62"/>
      <c r="Q20" s="54">
        <f t="shared" si="11"/>
        <v>0</v>
      </c>
      <c r="R20" s="2">
        <f t="shared" si="1"/>
        <v>0</v>
      </c>
      <c r="S20" s="2">
        <f t="shared" si="2"/>
        <v>0</v>
      </c>
      <c r="T20" s="2">
        <f t="shared" si="3"/>
        <v>0</v>
      </c>
      <c r="U20" s="17">
        <f t="shared" si="12"/>
        <v>0</v>
      </c>
      <c r="V20" s="24">
        <f t="shared" si="4"/>
        <v>0</v>
      </c>
      <c r="W20" s="17">
        <f t="shared" si="0"/>
        <v>0</v>
      </c>
      <c r="X20" s="24">
        <f t="shared" si="5"/>
        <v>0</v>
      </c>
      <c r="Y20" s="17">
        <f t="shared" si="13"/>
        <v>0</v>
      </c>
      <c r="Z20" s="1" t="str">
        <f t="shared" si="6"/>
        <v>-</v>
      </c>
      <c r="AA20" s="1" t="str">
        <f t="shared" si="7"/>
        <v>-</v>
      </c>
      <c r="AB20" s="1" t="str">
        <f t="shared" si="8"/>
        <v>-</v>
      </c>
      <c r="AC20" s="1" t="str">
        <f t="shared" si="9"/>
        <v>-</v>
      </c>
      <c r="AD20" s="1" t="str">
        <f t="shared" si="10"/>
        <v>-</v>
      </c>
    </row>
    <row r="21" spans="1:30" ht="12.75" customHeight="1">
      <c r="A21" s="42">
        <v>15</v>
      </c>
      <c r="B21" s="90" t="s">
        <v>250</v>
      </c>
      <c r="C21" s="43"/>
      <c r="D21" s="4"/>
      <c r="E21" s="4"/>
      <c r="F21" s="4"/>
      <c r="G21" s="4"/>
      <c r="H21" s="4"/>
      <c r="I21" s="4"/>
      <c r="J21" s="4"/>
      <c r="K21" s="4"/>
      <c r="L21" s="4"/>
      <c r="M21" s="53"/>
      <c r="N21" s="61"/>
      <c r="O21" s="4"/>
      <c r="P21" s="62"/>
      <c r="Q21" s="54">
        <f t="shared" si="11"/>
        <v>0</v>
      </c>
      <c r="R21" s="2">
        <f t="shared" si="1"/>
        <v>0</v>
      </c>
      <c r="S21" s="2">
        <f t="shared" si="2"/>
        <v>0</v>
      </c>
      <c r="T21" s="2">
        <f t="shared" si="3"/>
        <v>0</v>
      </c>
      <c r="U21" s="17">
        <f t="shared" si="12"/>
        <v>0</v>
      </c>
      <c r="V21" s="24">
        <f t="shared" si="4"/>
        <v>0</v>
      </c>
      <c r="W21" s="17">
        <f t="shared" si="0"/>
        <v>0</v>
      </c>
      <c r="X21" s="24">
        <f t="shared" si="5"/>
        <v>0</v>
      </c>
      <c r="Y21" s="17">
        <f t="shared" si="13"/>
        <v>0</v>
      </c>
      <c r="Z21" s="1" t="str">
        <f t="shared" si="6"/>
        <v>-</v>
      </c>
      <c r="AA21" s="1" t="str">
        <f t="shared" si="7"/>
        <v>-</v>
      </c>
      <c r="AB21" s="1" t="str">
        <f t="shared" si="8"/>
        <v>-</v>
      </c>
      <c r="AC21" s="1" t="str">
        <f t="shared" si="9"/>
        <v>-</v>
      </c>
      <c r="AD21" s="1" t="str">
        <f t="shared" si="10"/>
        <v>-</v>
      </c>
    </row>
    <row r="22" spans="1:30" ht="12.75" customHeight="1">
      <c r="A22" s="42">
        <v>16</v>
      </c>
      <c r="B22" s="90" t="s">
        <v>251</v>
      </c>
      <c r="C22" s="43"/>
      <c r="D22" s="4"/>
      <c r="E22" s="4"/>
      <c r="F22" s="4"/>
      <c r="G22" s="4"/>
      <c r="H22" s="4"/>
      <c r="I22" s="4"/>
      <c r="J22" s="4"/>
      <c r="K22" s="4"/>
      <c r="L22" s="4"/>
      <c r="M22" s="53"/>
      <c r="N22" s="61"/>
      <c r="O22" s="4"/>
      <c r="P22" s="62"/>
      <c r="Q22" s="54">
        <f t="shared" si="11"/>
        <v>0</v>
      </c>
      <c r="R22" s="2">
        <f t="shared" si="1"/>
        <v>0</v>
      </c>
      <c r="S22" s="2">
        <f t="shared" si="2"/>
        <v>0</v>
      </c>
      <c r="T22" s="2">
        <f t="shared" si="3"/>
        <v>0</v>
      </c>
      <c r="U22" s="17">
        <f t="shared" si="12"/>
        <v>0</v>
      </c>
      <c r="V22" s="24">
        <f t="shared" si="4"/>
        <v>0</v>
      </c>
      <c r="W22" s="17">
        <f t="shared" si="0"/>
        <v>0</v>
      </c>
      <c r="X22" s="24">
        <f t="shared" si="5"/>
        <v>0</v>
      </c>
      <c r="Y22" s="17">
        <f t="shared" si="13"/>
        <v>0</v>
      </c>
      <c r="Z22" s="1" t="str">
        <f t="shared" si="6"/>
        <v>-</v>
      </c>
      <c r="AA22" s="1" t="str">
        <f t="shared" si="7"/>
        <v>-</v>
      </c>
      <c r="AB22" s="1" t="str">
        <f t="shared" si="8"/>
        <v>-</v>
      </c>
      <c r="AC22" s="1" t="str">
        <f t="shared" si="9"/>
        <v>-</v>
      </c>
      <c r="AD22" s="1" t="str">
        <f t="shared" si="10"/>
        <v>-</v>
      </c>
    </row>
    <row r="23" spans="1:30" ht="12.75" customHeight="1">
      <c r="A23" s="42">
        <v>17</v>
      </c>
      <c r="B23" s="90" t="s">
        <v>264</v>
      </c>
      <c r="C23" s="43"/>
      <c r="D23" s="4"/>
      <c r="E23" s="4"/>
      <c r="F23" s="4"/>
      <c r="G23" s="4"/>
      <c r="H23" s="4"/>
      <c r="I23" s="4"/>
      <c r="J23" s="4"/>
      <c r="K23" s="4"/>
      <c r="L23" s="4"/>
      <c r="M23" s="53"/>
      <c r="N23" s="61"/>
      <c r="O23" s="4"/>
      <c r="P23" s="62"/>
      <c r="Q23" s="54">
        <f t="shared" si="11"/>
        <v>0</v>
      </c>
      <c r="R23" s="2">
        <f t="shared" si="1"/>
        <v>0</v>
      </c>
      <c r="S23" s="2">
        <f t="shared" si="2"/>
        <v>0</v>
      </c>
      <c r="T23" s="2">
        <f t="shared" si="3"/>
        <v>0</v>
      </c>
      <c r="U23" s="17">
        <f t="shared" si="12"/>
        <v>0</v>
      </c>
      <c r="V23" s="24">
        <f t="shared" si="4"/>
        <v>0</v>
      </c>
      <c r="W23" s="17">
        <f t="shared" si="0"/>
        <v>0</v>
      </c>
      <c r="X23" s="24">
        <f t="shared" si="5"/>
        <v>0</v>
      </c>
      <c r="Y23" s="17">
        <f t="shared" si="13"/>
        <v>0</v>
      </c>
      <c r="Z23" s="1" t="str">
        <f t="shared" si="6"/>
        <v>-</v>
      </c>
      <c r="AA23" s="1" t="str">
        <f t="shared" si="7"/>
        <v>-</v>
      </c>
      <c r="AB23" s="1" t="str">
        <f t="shared" si="8"/>
        <v>-</v>
      </c>
      <c r="AC23" s="1" t="str">
        <f t="shared" si="9"/>
        <v>-</v>
      </c>
      <c r="AD23" s="1" t="str">
        <f t="shared" si="10"/>
        <v>-</v>
      </c>
    </row>
    <row r="24" spans="1:30" ht="12.75" customHeight="1">
      <c r="A24" s="42">
        <v>18</v>
      </c>
      <c r="B24" s="90" t="s">
        <v>265</v>
      </c>
      <c r="C24" s="43"/>
      <c r="D24" s="4"/>
      <c r="E24" s="4"/>
      <c r="F24" s="4"/>
      <c r="G24" s="4"/>
      <c r="H24" s="4"/>
      <c r="I24" s="4"/>
      <c r="J24" s="4"/>
      <c r="K24" s="4"/>
      <c r="L24" s="4"/>
      <c r="M24" s="53"/>
      <c r="N24" s="61"/>
      <c r="O24" s="4"/>
      <c r="P24" s="62"/>
      <c r="Q24" s="54">
        <f t="shared" si="11"/>
        <v>0</v>
      </c>
      <c r="R24" s="2">
        <f t="shared" si="1"/>
        <v>0</v>
      </c>
      <c r="S24" s="2">
        <f t="shared" si="2"/>
        <v>0</v>
      </c>
      <c r="T24" s="2">
        <f t="shared" si="3"/>
        <v>0</v>
      </c>
      <c r="U24" s="17">
        <f t="shared" si="12"/>
        <v>0</v>
      </c>
      <c r="V24" s="24">
        <f t="shared" si="4"/>
        <v>0</v>
      </c>
      <c r="W24" s="17">
        <f t="shared" si="0"/>
        <v>0</v>
      </c>
      <c r="X24" s="24">
        <f t="shared" si="5"/>
        <v>0</v>
      </c>
      <c r="Y24" s="17">
        <f t="shared" si="13"/>
        <v>0</v>
      </c>
      <c r="Z24" s="1" t="str">
        <f t="shared" si="6"/>
        <v>-</v>
      </c>
      <c r="AA24" s="1" t="str">
        <f t="shared" si="7"/>
        <v>-</v>
      </c>
      <c r="AB24" s="1" t="str">
        <f t="shared" si="8"/>
        <v>-</v>
      </c>
      <c r="AC24" s="1" t="str">
        <f t="shared" si="9"/>
        <v>-</v>
      </c>
      <c r="AD24" s="1" t="str">
        <f t="shared" si="10"/>
        <v>-</v>
      </c>
    </row>
    <row r="25" spans="1:30" ht="12.75" customHeight="1">
      <c r="A25" s="42">
        <v>19</v>
      </c>
      <c r="B25" s="90" t="s">
        <v>266</v>
      </c>
      <c r="C25" s="43"/>
      <c r="D25" s="4"/>
      <c r="E25" s="4"/>
      <c r="F25" s="4"/>
      <c r="G25" s="4"/>
      <c r="H25" s="4"/>
      <c r="I25" s="4"/>
      <c r="J25" s="4"/>
      <c r="K25" s="4"/>
      <c r="L25" s="4"/>
      <c r="M25" s="53"/>
      <c r="N25" s="61"/>
      <c r="O25" s="4"/>
      <c r="P25" s="62"/>
      <c r="Q25" s="54">
        <f t="shared" si="11"/>
        <v>0</v>
      </c>
      <c r="R25" s="2">
        <f t="shared" si="1"/>
        <v>0</v>
      </c>
      <c r="S25" s="2">
        <f t="shared" si="2"/>
        <v>0</v>
      </c>
      <c r="T25" s="2">
        <f t="shared" si="3"/>
        <v>0</v>
      </c>
      <c r="U25" s="17">
        <f t="shared" si="12"/>
        <v>0</v>
      </c>
      <c r="V25" s="24">
        <f t="shared" si="4"/>
        <v>0</v>
      </c>
      <c r="W25" s="17">
        <f t="shared" si="0"/>
        <v>0</v>
      </c>
      <c r="X25" s="24">
        <f t="shared" si="5"/>
        <v>0</v>
      </c>
      <c r="Y25" s="17">
        <f t="shared" si="13"/>
        <v>0</v>
      </c>
      <c r="Z25" s="1" t="str">
        <f t="shared" si="6"/>
        <v>-</v>
      </c>
      <c r="AA25" s="1" t="str">
        <f t="shared" si="7"/>
        <v>-</v>
      </c>
      <c r="AB25" s="1" t="str">
        <f t="shared" si="8"/>
        <v>-</v>
      </c>
      <c r="AC25" s="1" t="str">
        <f t="shared" si="9"/>
        <v>-</v>
      </c>
      <c r="AD25" s="1" t="str">
        <f t="shared" si="10"/>
        <v>-</v>
      </c>
    </row>
    <row r="26" spans="1:30" ht="12.75" customHeight="1">
      <c r="A26" s="42">
        <v>20</v>
      </c>
      <c r="B26" s="90" t="s">
        <v>252</v>
      </c>
      <c r="C26" s="43"/>
      <c r="D26" s="4"/>
      <c r="E26" s="4"/>
      <c r="F26" s="4"/>
      <c r="G26" s="4"/>
      <c r="H26" s="4"/>
      <c r="I26" s="4"/>
      <c r="J26" s="4"/>
      <c r="K26" s="4"/>
      <c r="L26" s="4"/>
      <c r="M26" s="53"/>
      <c r="N26" s="61"/>
      <c r="O26" s="4"/>
      <c r="P26" s="62"/>
      <c r="Q26" s="54">
        <f t="shared" si="11"/>
        <v>0</v>
      </c>
      <c r="R26" s="2">
        <f t="shared" si="1"/>
        <v>0</v>
      </c>
      <c r="S26" s="2">
        <f t="shared" si="2"/>
        <v>0</v>
      </c>
      <c r="T26" s="2">
        <f t="shared" si="3"/>
        <v>0</v>
      </c>
      <c r="U26" s="17">
        <f t="shared" si="12"/>
        <v>0</v>
      </c>
      <c r="V26" s="24">
        <f t="shared" si="4"/>
        <v>0</v>
      </c>
      <c r="W26" s="17">
        <f t="shared" si="0"/>
        <v>0</v>
      </c>
      <c r="X26" s="24">
        <f t="shared" si="5"/>
        <v>0</v>
      </c>
      <c r="Y26" s="17">
        <f t="shared" si="13"/>
        <v>0</v>
      </c>
      <c r="Z26" s="1" t="str">
        <f t="shared" si="6"/>
        <v>-</v>
      </c>
      <c r="AA26" s="1" t="str">
        <f t="shared" si="7"/>
        <v>-</v>
      </c>
      <c r="AB26" s="1" t="str">
        <f t="shared" si="8"/>
        <v>-</v>
      </c>
      <c r="AC26" s="1" t="str">
        <f t="shared" si="9"/>
        <v>-</v>
      </c>
      <c r="AD26" s="1" t="str">
        <f t="shared" si="10"/>
        <v>-</v>
      </c>
    </row>
    <row r="27" spans="1:30" ht="12.75" customHeight="1">
      <c r="A27" s="42">
        <v>21</v>
      </c>
      <c r="B27" s="90" t="s">
        <v>267</v>
      </c>
      <c r="C27" s="43"/>
      <c r="D27" s="4"/>
      <c r="E27" s="4"/>
      <c r="F27" s="4"/>
      <c r="G27" s="4"/>
      <c r="H27" s="4"/>
      <c r="I27" s="4"/>
      <c r="J27" s="4"/>
      <c r="K27" s="4"/>
      <c r="L27" s="4"/>
      <c r="M27" s="53"/>
      <c r="N27" s="61"/>
      <c r="O27" s="4"/>
      <c r="P27" s="62"/>
      <c r="Q27" s="54">
        <f t="shared" si="11"/>
        <v>0</v>
      </c>
      <c r="R27" s="2">
        <f t="shared" si="1"/>
        <v>0</v>
      </c>
      <c r="S27" s="2">
        <f t="shared" si="2"/>
        <v>0</v>
      </c>
      <c r="T27" s="2">
        <f t="shared" si="3"/>
        <v>0</v>
      </c>
      <c r="U27" s="17">
        <f t="shared" si="12"/>
        <v>0</v>
      </c>
      <c r="V27" s="24">
        <f t="shared" si="4"/>
        <v>0</v>
      </c>
      <c r="W27" s="17">
        <f t="shared" si="0"/>
        <v>0</v>
      </c>
      <c r="X27" s="24">
        <f t="shared" si="5"/>
        <v>0</v>
      </c>
      <c r="Y27" s="17">
        <f t="shared" si="13"/>
        <v>0</v>
      </c>
      <c r="Z27" s="1" t="str">
        <f t="shared" si="6"/>
        <v>-</v>
      </c>
      <c r="AA27" s="1" t="str">
        <f t="shared" si="7"/>
        <v>-</v>
      </c>
      <c r="AB27" s="1" t="str">
        <f t="shared" si="8"/>
        <v>-</v>
      </c>
      <c r="AC27" s="1" t="str">
        <f t="shared" si="9"/>
        <v>-</v>
      </c>
      <c r="AD27" s="1" t="str">
        <f t="shared" si="10"/>
        <v>-</v>
      </c>
    </row>
    <row r="28" spans="1:30" ht="12.75" customHeight="1">
      <c r="A28" s="42">
        <v>22</v>
      </c>
      <c r="B28" s="90" t="s">
        <v>268</v>
      </c>
      <c r="C28" s="43"/>
      <c r="D28" s="4"/>
      <c r="E28" s="4"/>
      <c r="F28" s="4"/>
      <c r="G28" s="4"/>
      <c r="H28" s="4"/>
      <c r="I28" s="4"/>
      <c r="J28" s="4"/>
      <c r="K28" s="4"/>
      <c r="L28" s="4"/>
      <c r="M28" s="53"/>
      <c r="N28" s="61"/>
      <c r="O28" s="4"/>
      <c r="P28" s="62"/>
      <c r="Q28" s="54">
        <f t="shared" si="11"/>
        <v>0</v>
      </c>
      <c r="R28" s="2">
        <f t="shared" si="1"/>
        <v>0</v>
      </c>
      <c r="S28" s="2">
        <f t="shared" si="2"/>
        <v>0</v>
      </c>
      <c r="T28" s="2">
        <f t="shared" si="3"/>
        <v>0</v>
      </c>
      <c r="U28" s="17">
        <f t="shared" si="12"/>
        <v>0</v>
      </c>
      <c r="V28" s="24">
        <f t="shared" si="4"/>
        <v>0</v>
      </c>
      <c r="W28" s="17">
        <f t="shared" si="0"/>
        <v>0</v>
      </c>
      <c r="X28" s="24">
        <f t="shared" si="5"/>
        <v>0</v>
      </c>
      <c r="Y28" s="17">
        <f t="shared" si="13"/>
        <v>0</v>
      </c>
      <c r="Z28" s="1" t="str">
        <f t="shared" si="6"/>
        <v>-</v>
      </c>
      <c r="AA28" s="1" t="str">
        <f t="shared" si="7"/>
        <v>-</v>
      </c>
      <c r="AB28" s="1" t="str">
        <f t="shared" si="8"/>
        <v>-</v>
      </c>
      <c r="AC28" s="1" t="str">
        <f t="shared" si="9"/>
        <v>-</v>
      </c>
      <c r="AD28" s="1" t="str">
        <f t="shared" si="10"/>
        <v>-</v>
      </c>
    </row>
    <row r="29" spans="1:30" ht="12.75" customHeight="1">
      <c r="A29" s="42">
        <v>23</v>
      </c>
      <c r="B29" s="90" t="s">
        <v>253</v>
      </c>
      <c r="C29" s="43"/>
      <c r="D29" s="4"/>
      <c r="E29" s="4"/>
      <c r="F29" s="4"/>
      <c r="G29" s="4"/>
      <c r="H29" s="4"/>
      <c r="I29" s="4"/>
      <c r="J29" s="4"/>
      <c r="K29" s="4"/>
      <c r="L29" s="4"/>
      <c r="M29" s="53"/>
      <c r="N29" s="61"/>
      <c r="O29" s="4"/>
      <c r="P29" s="62"/>
      <c r="Q29" s="54">
        <f t="shared" si="11"/>
        <v>0</v>
      </c>
      <c r="R29" s="2">
        <f t="shared" si="1"/>
        <v>0</v>
      </c>
      <c r="S29" s="2">
        <f t="shared" si="2"/>
        <v>0</v>
      </c>
      <c r="T29" s="2">
        <f t="shared" si="3"/>
        <v>0</v>
      </c>
      <c r="U29" s="17">
        <f t="shared" si="12"/>
        <v>0</v>
      </c>
      <c r="V29" s="24">
        <f t="shared" si="4"/>
        <v>0</v>
      </c>
      <c r="W29" s="17">
        <f t="shared" si="0"/>
        <v>0</v>
      </c>
      <c r="X29" s="24">
        <f t="shared" si="5"/>
        <v>0</v>
      </c>
      <c r="Y29" s="17">
        <f t="shared" si="13"/>
        <v>0</v>
      </c>
      <c r="Z29" s="1" t="str">
        <f t="shared" si="6"/>
        <v>-</v>
      </c>
      <c r="AA29" s="1" t="str">
        <f t="shared" si="7"/>
        <v>-</v>
      </c>
      <c r="AB29" s="1" t="str">
        <f t="shared" si="8"/>
        <v>-</v>
      </c>
      <c r="AC29" s="1" t="str">
        <f t="shared" si="9"/>
        <v>-</v>
      </c>
      <c r="AD29" s="1" t="str">
        <f t="shared" si="10"/>
        <v>-</v>
      </c>
    </row>
    <row r="30" spans="2:30" ht="15">
      <c r="B30" s="6" t="s">
        <v>6</v>
      </c>
      <c r="C30" s="5">
        <f aca="true" t="shared" si="14" ref="C30:P30">COUNTIF(C7:C29,"=5")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9">
        <f t="shared" si="14"/>
        <v>0</v>
      </c>
      <c r="N30" s="63">
        <f t="shared" si="14"/>
        <v>0</v>
      </c>
      <c r="O30" s="63">
        <f t="shared" si="14"/>
        <v>0</v>
      </c>
      <c r="P30" s="63">
        <f t="shared" si="14"/>
        <v>0</v>
      </c>
      <c r="Q30" s="55">
        <f>SUM(Q7:Q29)</f>
        <v>0</v>
      </c>
      <c r="R30" s="23">
        <f>SUM(R7:R29)</f>
        <v>0</v>
      </c>
      <c r="S30" s="23">
        <f>SUM(S7:S29)</f>
        <v>0</v>
      </c>
      <c r="T30" s="23">
        <f>SUM(T7:T29)</f>
        <v>0</v>
      </c>
      <c r="U30" s="23">
        <f>SUM(U7:U29)</f>
        <v>0</v>
      </c>
      <c r="V30" s="25">
        <f>AVERAGE(V7:V29)</f>
        <v>0</v>
      </c>
      <c r="W30" s="23">
        <f>SUM(W7:W29)</f>
        <v>0</v>
      </c>
      <c r="X30" s="26">
        <f>AVERAGE(X7:X29)</f>
        <v>0</v>
      </c>
      <c r="Y30" s="18">
        <f>AVERAGE(Y7:Y29)</f>
        <v>0</v>
      </c>
      <c r="Z30" s="23">
        <f>COUNTIF(Z7:Z29,"=4+5")</f>
        <v>0</v>
      </c>
      <c r="AA30" s="23">
        <f>COUNTIF(AA7:AA29,"=3+4+5")</f>
        <v>0</v>
      </c>
      <c r="AB30" s="23">
        <f>COUNTIF(AB7:AB29,"=+")</f>
        <v>0</v>
      </c>
      <c r="AC30" s="23">
        <f>COUNTIF(AC7:AC29,"=+")</f>
        <v>0</v>
      </c>
      <c r="AD30" s="23">
        <f>COUNTIF(AD7:AD29,"=+")</f>
        <v>0</v>
      </c>
    </row>
    <row r="31" spans="2:30" ht="15">
      <c r="B31" s="6" t="s">
        <v>8</v>
      </c>
      <c r="C31" s="5">
        <f aca="true" t="shared" si="15" ref="C31:P31">COUNTIF(C7:C29,"=4")</f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0</v>
      </c>
      <c r="M31" s="59">
        <f t="shared" si="15"/>
        <v>0</v>
      </c>
      <c r="N31" s="63">
        <f t="shared" si="15"/>
        <v>0</v>
      </c>
      <c r="O31" s="63">
        <f t="shared" si="15"/>
        <v>0</v>
      </c>
      <c r="P31" s="63">
        <f t="shared" si="15"/>
        <v>0</v>
      </c>
      <c r="Q31" s="11"/>
      <c r="R31" s="11"/>
      <c r="S31" s="11"/>
      <c r="T31" s="11"/>
      <c r="U31" s="11"/>
      <c r="V31" s="11"/>
      <c r="W31" s="11"/>
      <c r="X31" s="11"/>
      <c r="Y31" s="11"/>
      <c r="AB31" s="100">
        <f>COUNTIF(T7:T29,"&lt;&gt;0")</f>
        <v>0</v>
      </c>
      <c r="AC31" s="100"/>
      <c r="AD31" s="100"/>
    </row>
    <row r="32" spans="2:30" ht="15.75" thickBot="1">
      <c r="B32" s="6" t="s">
        <v>7</v>
      </c>
      <c r="C32" s="5">
        <f aca="true" t="shared" si="16" ref="C32:P32">COUNTIF(C7:C29,"=3")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9">
        <f t="shared" si="16"/>
        <v>0</v>
      </c>
      <c r="N32" s="63">
        <f t="shared" si="16"/>
        <v>0</v>
      </c>
      <c r="O32" s="63">
        <f t="shared" si="16"/>
        <v>0</v>
      </c>
      <c r="P32" s="63">
        <f t="shared" si="16"/>
        <v>0</v>
      </c>
      <c r="Q32" s="11"/>
      <c r="R32" s="11"/>
      <c r="S32" s="11"/>
      <c r="T32" s="11"/>
      <c r="U32" s="11"/>
      <c r="V32" s="11"/>
      <c r="W32" s="11"/>
      <c r="X32" s="11"/>
      <c r="Y32" s="11"/>
      <c r="AB32" s="104">
        <f>AB31/$Y$2</f>
        <v>0</v>
      </c>
      <c r="AC32" s="105"/>
      <c r="AD32" s="106"/>
    </row>
    <row r="33" spans="2:30" ht="15.75" thickBot="1">
      <c r="B33" s="6" t="s">
        <v>9</v>
      </c>
      <c r="C33" s="5">
        <f aca="true" t="shared" si="17" ref="C33:P33">COUNTIF(C7:C29,"=2")</f>
        <v>0</v>
      </c>
      <c r="D33" s="5">
        <f t="shared" si="17"/>
        <v>0</v>
      </c>
      <c r="E33" s="5">
        <f t="shared" si="17"/>
        <v>0</v>
      </c>
      <c r="F33" s="5">
        <f t="shared" si="17"/>
        <v>0</v>
      </c>
      <c r="G33" s="5">
        <f t="shared" si="17"/>
        <v>0</v>
      </c>
      <c r="H33" s="5">
        <f t="shared" si="17"/>
        <v>0</v>
      </c>
      <c r="I33" s="5">
        <f t="shared" si="17"/>
        <v>0</v>
      </c>
      <c r="J33" s="5">
        <f t="shared" si="17"/>
        <v>0</v>
      </c>
      <c r="K33" s="5">
        <f t="shared" si="17"/>
        <v>0</v>
      </c>
      <c r="L33" s="5">
        <f t="shared" si="17"/>
        <v>0</v>
      </c>
      <c r="M33" s="59">
        <f t="shared" si="17"/>
        <v>0</v>
      </c>
      <c r="N33" s="63">
        <f t="shared" si="17"/>
        <v>0</v>
      </c>
      <c r="O33" s="63">
        <f t="shared" si="17"/>
        <v>0</v>
      </c>
      <c r="P33" s="63">
        <f t="shared" si="17"/>
        <v>0</v>
      </c>
      <c r="Q33" s="11"/>
      <c r="V33" s="22"/>
      <c r="W33" s="101" t="s">
        <v>234</v>
      </c>
      <c r="X33" s="102"/>
      <c r="Y33" s="102"/>
      <c r="Z33" s="103"/>
      <c r="AC33" s="21"/>
      <c r="AD33" s="21"/>
    </row>
    <row r="34" spans="2:30" ht="15">
      <c r="B34" s="7" t="s">
        <v>10</v>
      </c>
      <c r="C34" s="8">
        <f>(C30+C31)/$Y$2*100</f>
        <v>0</v>
      </c>
      <c r="D34" s="8">
        <f aca="true" t="shared" si="18" ref="D34:P34">(D30+D31)/$Y$2*100</f>
        <v>0</v>
      </c>
      <c r="E34" s="8">
        <f t="shared" si="18"/>
        <v>0</v>
      </c>
      <c r="F34" s="8">
        <f t="shared" si="18"/>
        <v>0</v>
      </c>
      <c r="G34" s="8">
        <f t="shared" si="18"/>
        <v>0</v>
      </c>
      <c r="H34" s="8">
        <f t="shared" si="18"/>
        <v>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60">
        <f t="shared" si="18"/>
        <v>0</v>
      </c>
      <c r="N34" s="64">
        <f t="shared" si="18"/>
        <v>0</v>
      </c>
      <c r="O34" s="64">
        <f t="shared" si="18"/>
        <v>0</v>
      </c>
      <c r="P34" s="64">
        <f t="shared" si="18"/>
        <v>0</v>
      </c>
      <c r="Q34" s="11"/>
      <c r="V34" s="11"/>
      <c r="W34" s="36" t="s">
        <v>20</v>
      </c>
      <c r="X34" s="27">
        <f>Z30/$Y$2*100</f>
        <v>0</v>
      </c>
      <c r="Y34" s="30" t="s">
        <v>23</v>
      </c>
      <c r="Z34" s="33">
        <f>AB30/$Y$2</f>
        <v>0</v>
      </c>
      <c r="AC34" s="11"/>
      <c r="AD34" s="11"/>
    </row>
    <row r="35" spans="2:30" ht="15">
      <c r="B35" s="7" t="s">
        <v>11</v>
      </c>
      <c r="C35" s="8">
        <f>(C30+C31+C32)/$Y$2*100</f>
        <v>0</v>
      </c>
      <c r="D35" s="8">
        <f aca="true" t="shared" si="19" ref="D35:P35">(D30+D31+D32)/$Y$2*100</f>
        <v>0</v>
      </c>
      <c r="E35" s="8">
        <f t="shared" si="19"/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8">
        <f t="shared" si="19"/>
        <v>0</v>
      </c>
      <c r="M35" s="60">
        <f t="shared" si="19"/>
        <v>0</v>
      </c>
      <c r="N35" s="64">
        <f t="shared" si="19"/>
        <v>0</v>
      </c>
      <c r="O35" s="64">
        <f t="shared" si="19"/>
        <v>0</v>
      </c>
      <c r="P35" s="64">
        <f t="shared" si="19"/>
        <v>0</v>
      </c>
      <c r="Q35" s="11"/>
      <c r="V35" s="11"/>
      <c r="W35" s="37" t="s">
        <v>21</v>
      </c>
      <c r="X35" s="28">
        <f>AA30/$Y$2*100</f>
        <v>0</v>
      </c>
      <c r="Y35" s="31" t="s">
        <v>24</v>
      </c>
      <c r="Z35" s="34">
        <f>AC30/$Y$2</f>
        <v>0</v>
      </c>
      <c r="AC35" s="11"/>
      <c r="AD35" s="11"/>
    </row>
    <row r="36" spans="2:30" ht="15.75" thickBot="1">
      <c r="B36" s="45" t="s">
        <v>12</v>
      </c>
      <c r="C36" s="8">
        <f>(C30*5+C31*4+C32*3+C33*2)/$Y$2</f>
        <v>0</v>
      </c>
      <c r="D36" s="8">
        <f aca="true" t="shared" si="20" ref="D36:P36">(D30*5+D31*4+D32*3+D33*2)/$Y$2</f>
        <v>0</v>
      </c>
      <c r="E36" s="8">
        <f t="shared" si="20"/>
        <v>0</v>
      </c>
      <c r="F36" s="8">
        <f t="shared" si="20"/>
        <v>0</v>
      </c>
      <c r="G36" s="8">
        <f t="shared" si="20"/>
        <v>0</v>
      </c>
      <c r="H36" s="8">
        <f t="shared" si="20"/>
        <v>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  <c r="M36" s="60">
        <f t="shared" si="20"/>
        <v>0</v>
      </c>
      <c r="N36" s="65">
        <f t="shared" si="20"/>
        <v>0</v>
      </c>
      <c r="O36" s="65">
        <f t="shared" si="20"/>
        <v>0</v>
      </c>
      <c r="P36" s="65">
        <f t="shared" si="20"/>
        <v>0</v>
      </c>
      <c r="Q36" s="11"/>
      <c r="V36" s="11"/>
      <c r="W36" s="38" t="s">
        <v>22</v>
      </c>
      <c r="X36" s="29">
        <f>(Q30*5+R30*4+S30*3+T30*2)/($Y$2*$Y$1)</f>
        <v>0</v>
      </c>
      <c r="Y36" s="32" t="s">
        <v>25</v>
      </c>
      <c r="Z36" s="35">
        <f>AD30/$Y$2</f>
        <v>0</v>
      </c>
      <c r="AC36" s="11"/>
      <c r="AD36" s="11"/>
    </row>
    <row r="37" ht="15">
      <c r="B37" s="46"/>
    </row>
    <row r="38" ht="15">
      <c r="B38" s="47"/>
    </row>
    <row r="39" ht="15">
      <c r="B39" s="46"/>
    </row>
    <row r="40" ht="15">
      <c r="B40" s="47"/>
    </row>
    <row r="41" ht="15">
      <c r="B41" s="48"/>
    </row>
    <row r="42" spans="2:12" ht="15">
      <c r="B42" s="49"/>
      <c r="L42" s="11"/>
    </row>
    <row r="43" ht="15">
      <c r="B43" s="48"/>
    </row>
    <row r="44" ht="15">
      <c r="B44" s="49"/>
    </row>
    <row r="45" ht="15">
      <c r="B45" s="48"/>
    </row>
    <row r="46" ht="15">
      <c r="B46" s="49"/>
    </row>
    <row r="47" ht="15">
      <c r="B47" s="48"/>
    </row>
    <row r="48" ht="15">
      <c r="B48" s="49"/>
    </row>
    <row r="49" ht="15">
      <c r="B49" s="48"/>
    </row>
    <row r="50" ht="15">
      <c r="B50" s="49"/>
    </row>
    <row r="51" ht="15">
      <c r="B51" s="48"/>
    </row>
    <row r="52" ht="15">
      <c r="B52" s="48"/>
    </row>
    <row r="53" ht="15">
      <c r="B53" s="11"/>
    </row>
    <row r="54" ht="15">
      <c r="B54" s="11"/>
    </row>
  </sheetData>
  <sheetProtection/>
  <mergeCells count="9">
    <mergeCell ref="AB31:AD31"/>
    <mergeCell ref="AB32:AD32"/>
    <mergeCell ref="W33:Z33"/>
    <mergeCell ref="C3:P3"/>
    <mergeCell ref="C5:M5"/>
    <mergeCell ref="N5:P5"/>
    <mergeCell ref="Q5:AD5"/>
    <mergeCell ref="U6:V6"/>
    <mergeCell ref="W6:X6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B49"/>
  <sheetViews>
    <sheetView zoomScalePageLayoutView="0" workbookViewId="0" topLeftCell="A16">
      <selection activeCell="F44" sqref="F44"/>
    </sheetView>
  </sheetViews>
  <sheetFormatPr defaultColWidth="9.140625" defaultRowHeight="15"/>
  <cols>
    <col min="1" max="1" width="3.140625" style="0" customWidth="1"/>
    <col min="2" max="2" width="18.57421875" style="0" customWidth="1"/>
    <col min="3" max="19" width="3.57421875" style="0" customWidth="1"/>
    <col min="20" max="20" width="5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5" width="5.57421875" style="0" customWidth="1"/>
    <col min="26" max="28" width="3.57421875" style="0" customWidth="1"/>
  </cols>
  <sheetData>
    <row r="1" spans="1:25" ht="15.75" thickBot="1">
      <c r="A1" t="s">
        <v>1</v>
      </c>
      <c r="C1" t="s">
        <v>17</v>
      </c>
      <c r="P1" s="12" t="s">
        <v>16</v>
      </c>
      <c r="Q1" s="13"/>
      <c r="R1" s="13"/>
      <c r="S1" s="13"/>
      <c r="T1" s="13"/>
      <c r="U1" s="13"/>
      <c r="V1" s="13"/>
      <c r="W1" s="14">
        <f>COUNT(C6:N6)</f>
        <v>5</v>
      </c>
      <c r="Y1" t="s">
        <v>2</v>
      </c>
    </row>
    <row r="2" spans="1:25" ht="12.75" customHeight="1" thickBot="1">
      <c r="A2" s="15"/>
      <c r="P2" s="12" t="s">
        <v>29</v>
      </c>
      <c r="Q2" s="13"/>
      <c r="R2" s="13"/>
      <c r="S2" s="13"/>
      <c r="T2" s="13"/>
      <c r="U2" s="13"/>
      <c r="V2" s="13"/>
      <c r="W2" s="39">
        <f>COUNT(A7:A42)</f>
        <v>30</v>
      </c>
      <c r="Y2" t="s">
        <v>32</v>
      </c>
    </row>
    <row r="3" spans="1:14" ht="9" customHeigh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4" ht="38.2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3:28" ht="9.75" customHeigh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0" t="s">
        <v>13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38.25" customHeight="1">
      <c r="A6" s="2" t="s">
        <v>0</v>
      </c>
      <c r="B6" s="1" t="s">
        <v>3</v>
      </c>
      <c r="C6" s="9">
        <v>10</v>
      </c>
      <c r="D6" s="9"/>
      <c r="E6" s="9"/>
      <c r="F6" s="9"/>
      <c r="G6" s="9">
        <v>11</v>
      </c>
      <c r="H6" s="9"/>
      <c r="I6" s="9">
        <v>14</v>
      </c>
      <c r="J6" s="9"/>
      <c r="K6" s="9">
        <v>12</v>
      </c>
      <c r="L6" s="9"/>
      <c r="M6" s="9"/>
      <c r="N6" s="9">
        <v>13</v>
      </c>
      <c r="O6" s="10">
        <v>5</v>
      </c>
      <c r="P6" s="10">
        <v>4</v>
      </c>
      <c r="Q6" s="10">
        <v>3</v>
      </c>
      <c r="R6" s="10">
        <v>2</v>
      </c>
      <c r="S6" s="112" t="s">
        <v>10</v>
      </c>
      <c r="T6" s="113"/>
      <c r="U6" s="112" t="s">
        <v>15</v>
      </c>
      <c r="V6" s="113"/>
      <c r="W6" s="16" t="s">
        <v>14</v>
      </c>
      <c r="X6" s="19" t="s">
        <v>18</v>
      </c>
      <c r="Y6" s="19" t="s">
        <v>19</v>
      </c>
      <c r="Z6" s="19" t="s">
        <v>26</v>
      </c>
      <c r="AA6" s="20" t="s">
        <v>27</v>
      </c>
      <c r="AB6" s="20" t="s">
        <v>28</v>
      </c>
    </row>
    <row r="7" spans="1:28" ht="12.75" customHeight="1">
      <c r="A7" s="2">
        <v>1</v>
      </c>
      <c r="B7" s="3" t="s">
        <v>33</v>
      </c>
      <c r="C7" s="4">
        <v>5</v>
      </c>
      <c r="D7" s="4"/>
      <c r="E7" s="4"/>
      <c r="F7" s="4"/>
      <c r="G7" s="4">
        <v>5</v>
      </c>
      <c r="H7" s="4"/>
      <c r="I7" s="4"/>
      <c r="J7" s="4"/>
      <c r="K7" s="4"/>
      <c r="L7" s="4"/>
      <c r="M7" s="4"/>
      <c r="N7" s="4">
        <v>5</v>
      </c>
      <c r="O7" s="2">
        <f>COUNTIF(C7:N7,"=5")</f>
        <v>3</v>
      </c>
      <c r="P7" s="2">
        <f>COUNTIF(C7:N7,"=4")</f>
        <v>0</v>
      </c>
      <c r="Q7" s="2">
        <f>COUNTIF(C7:N7,"=3")</f>
        <v>0</v>
      </c>
      <c r="R7" s="2">
        <f>COUNTIF(C7:N7,"=2")</f>
        <v>0</v>
      </c>
      <c r="S7" s="17">
        <f>O7+P7</f>
        <v>3</v>
      </c>
      <c r="T7" s="24">
        <f>S7/$W$1</f>
        <v>0.6</v>
      </c>
      <c r="U7" s="17">
        <f aca="true" t="shared" si="0" ref="U7:U36">S7+Q7</f>
        <v>3</v>
      </c>
      <c r="V7" s="24">
        <f>U7/$W$1</f>
        <v>0.6</v>
      </c>
      <c r="W7" s="17">
        <f>(O7*5+P7*4+Q7*3+R7*2)/$W$1</f>
        <v>3</v>
      </c>
      <c r="X7" s="1" t="str">
        <f>IF(S7=$W$1,"4+5","-")</f>
        <v>-</v>
      </c>
      <c r="Y7" s="1" t="str">
        <f>IF(U7=$W$1,"3+4+5","-")</f>
        <v>-</v>
      </c>
      <c r="Z7" s="1" t="str">
        <f>IF(R7=1,"+","-")</f>
        <v>-</v>
      </c>
      <c r="AA7" s="1" t="str">
        <f>IF(R7=2,"+","-")</f>
        <v>-</v>
      </c>
      <c r="AB7" s="1" t="str">
        <f>IF(R7&gt;2,"+","-")</f>
        <v>-</v>
      </c>
    </row>
    <row r="8" spans="1:28" ht="12.75" customHeight="1">
      <c r="A8" s="2">
        <v>2</v>
      </c>
      <c r="B8" s="3" t="s">
        <v>34</v>
      </c>
      <c r="C8" s="4">
        <v>4</v>
      </c>
      <c r="D8" s="4"/>
      <c r="E8" s="4"/>
      <c r="F8" s="4"/>
      <c r="G8" s="4">
        <v>5</v>
      </c>
      <c r="H8" s="4"/>
      <c r="I8" s="4"/>
      <c r="J8" s="4"/>
      <c r="K8" s="4"/>
      <c r="L8" s="4"/>
      <c r="M8" s="4"/>
      <c r="N8" s="4">
        <v>5</v>
      </c>
      <c r="O8" s="2">
        <f>COUNTIF(C8:N8,"=5")</f>
        <v>2</v>
      </c>
      <c r="P8" s="2">
        <f aca="true" t="shared" si="1" ref="P8:P36">COUNTIF(C8:N8,"=4")</f>
        <v>1</v>
      </c>
      <c r="Q8" s="2">
        <f aca="true" t="shared" si="2" ref="Q8:Q36">COUNTIF(C8:N8,"=3")</f>
        <v>0</v>
      </c>
      <c r="R8" s="2">
        <f aca="true" t="shared" si="3" ref="R8:R36">COUNTIF(C8:N8,"=2")</f>
        <v>0</v>
      </c>
      <c r="S8" s="17">
        <f>O8+P8</f>
        <v>3</v>
      </c>
      <c r="T8" s="24">
        <f aca="true" t="shared" si="4" ref="T8:T36">S8/$W$1</f>
        <v>0.6</v>
      </c>
      <c r="U8" s="17">
        <f t="shared" si="0"/>
        <v>3</v>
      </c>
      <c r="V8" s="24">
        <f aca="true" t="shared" si="5" ref="V8:V36">U8/$W$1</f>
        <v>0.6</v>
      </c>
      <c r="W8" s="17">
        <f>(O8*5+P8*4+Q8*3+R8*2)/$W$1</f>
        <v>2.8</v>
      </c>
      <c r="X8" s="1" t="str">
        <f aca="true" t="shared" si="6" ref="X8:X36">IF(S8=$W$1,"4+5","-")</f>
        <v>-</v>
      </c>
      <c r="Y8" s="1" t="str">
        <f aca="true" t="shared" si="7" ref="Y8:Y36">IF(U8=$W$1,"3+4+5","-")</f>
        <v>-</v>
      </c>
      <c r="Z8" s="1" t="str">
        <f aca="true" t="shared" si="8" ref="Z8:Z36">IF(R8=1,"+","-")</f>
        <v>-</v>
      </c>
      <c r="AA8" s="1" t="str">
        <f aca="true" t="shared" si="9" ref="AA8:AA36">IF(R8=2,"+","-")</f>
        <v>-</v>
      </c>
      <c r="AB8" s="1" t="str">
        <f aca="true" t="shared" si="10" ref="AB8:AB36">IF(R8&gt;2,"+","-")</f>
        <v>-</v>
      </c>
    </row>
    <row r="9" spans="1:28" ht="12.75" customHeight="1">
      <c r="A9" s="2">
        <v>3</v>
      </c>
      <c r="B9" s="3" t="s">
        <v>35</v>
      </c>
      <c r="C9" s="4">
        <v>3</v>
      </c>
      <c r="D9" s="4"/>
      <c r="E9" s="4"/>
      <c r="F9" s="4"/>
      <c r="G9" s="4">
        <v>5</v>
      </c>
      <c r="H9" s="4"/>
      <c r="I9" s="4"/>
      <c r="J9" s="4"/>
      <c r="K9" s="4"/>
      <c r="L9" s="4"/>
      <c r="M9" s="4"/>
      <c r="N9" s="4">
        <v>5</v>
      </c>
      <c r="O9" s="2">
        <f aca="true" t="shared" si="11" ref="O9:O36">COUNTIF(C9:N9,"=5")</f>
        <v>2</v>
      </c>
      <c r="P9" s="2">
        <f t="shared" si="1"/>
        <v>0</v>
      </c>
      <c r="Q9" s="2">
        <f t="shared" si="2"/>
        <v>1</v>
      </c>
      <c r="R9" s="2">
        <f t="shared" si="3"/>
        <v>0</v>
      </c>
      <c r="S9" s="17">
        <f aca="true" t="shared" si="12" ref="S9:S36">O9+P9</f>
        <v>2</v>
      </c>
      <c r="T9" s="24">
        <f t="shared" si="4"/>
        <v>0.4</v>
      </c>
      <c r="U9" s="17">
        <f t="shared" si="0"/>
        <v>3</v>
      </c>
      <c r="V9" s="24">
        <f t="shared" si="5"/>
        <v>0.6</v>
      </c>
      <c r="W9" s="17">
        <f aca="true" t="shared" si="13" ref="W9:W36">(O9*5+P9*4+Q9*3+R9*2)/$W$1</f>
        <v>2.6</v>
      </c>
      <c r="X9" s="1" t="str">
        <f t="shared" si="6"/>
        <v>-</v>
      </c>
      <c r="Y9" s="1" t="str">
        <f t="shared" si="7"/>
        <v>-</v>
      </c>
      <c r="Z9" s="1" t="str">
        <f t="shared" si="8"/>
        <v>-</v>
      </c>
      <c r="AA9" s="1" t="str">
        <f t="shared" si="9"/>
        <v>-</v>
      </c>
      <c r="AB9" s="1" t="str">
        <f t="shared" si="10"/>
        <v>-</v>
      </c>
    </row>
    <row r="10" spans="1:28" ht="12.75" customHeight="1">
      <c r="A10" s="2">
        <v>4</v>
      </c>
      <c r="B10" s="3" t="s">
        <v>36</v>
      </c>
      <c r="C10" s="4">
        <v>2</v>
      </c>
      <c r="D10" s="4"/>
      <c r="E10" s="4"/>
      <c r="F10" s="4"/>
      <c r="G10" s="4">
        <v>5</v>
      </c>
      <c r="H10" s="4"/>
      <c r="I10" s="4"/>
      <c r="J10" s="4"/>
      <c r="K10" s="4"/>
      <c r="L10" s="4"/>
      <c r="M10" s="4"/>
      <c r="N10" s="4">
        <v>5</v>
      </c>
      <c r="O10" s="2">
        <f t="shared" si="11"/>
        <v>2</v>
      </c>
      <c r="P10" s="2">
        <f t="shared" si="1"/>
        <v>0</v>
      </c>
      <c r="Q10" s="2">
        <f t="shared" si="2"/>
        <v>0</v>
      </c>
      <c r="R10" s="2">
        <f t="shared" si="3"/>
        <v>1</v>
      </c>
      <c r="S10" s="17">
        <f t="shared" si="12"/>
        <v>2</v>
      </c>
      <c r="T10" s="24">
        <f t="shared" si="4"/>
        <v>0.4</v>
      </c>
      <c r="U10" s="17">
        <f t="shared" si="0"/>
        <v>2</v>
      </c>
      <c r="V10" s="24">
        <f t="shared" si="5"/>
        <v>0.4</v>
      </c>
      <c r="W10" s="17">
        <f t="shared" si="13"/>
        <v>2.4</v>
      </c>
      <c r="X10" s="1" t="str">
        <f t="shared" si="6"/>
        <v>-</v>
      </c>
      <c r="Y10" s="1" t="str">
        <f t="shared" si="7"/>
        <v>-</v>
      </c>
      <c r="Z10" s="1" t="str">
        <f t="shared" si="8"/>
        <v>+</v>
      </c>
      <c r="AA10" s="1" t="str">
        <f t="shared" si="9"/>
        <v>-</v>
      </c>
      <c r="AB10" s="1" t="str">
        <f t="shared" si="10"/>
        <v>-</v>
      </c>
    </row>
    <row r="11" spans="1:28" ht="12.75" customHeight="1">
      <c r="A11" s="2">
        <v>5</v>
      </c>
      <c r="B11" s="3" t="s">
        <v>37</v>
      </c>
      <c r="C11" s="4">
        <v>5</v>
      </c>
      <c r="D11" s="4"/>
      <c r="E11" s="4"/>
      <c r="F11" s="4"/>
      <c r="G11" s="4">
        <v>5</v>
      </c>
      <c r="H11" s="4"/>
      <c r="I11" s="4"/>
      <c r="J11" s="4"/>
      <c r="K11" s="4">
        <v>2</v>
      </c>
      <c r="L11" s="4"/>
      <c r="M11" s="4"/>
      <c r="N11" s="4">
        <v>5</v>
      </c>
      <c r="O11" s="2">
        <f t="shared" si="11"/>
        <v>3</v>
      </c>
      <c r="P11" s="2">
        <f t="shared" si="1"/>
        <v>0</v>
      </c>
      <c r="Q11" s="2">
        <f t="shared" si="2"/>
        <v>0</v>
      </c>
      <c r="R11" s="2">
        <f t="shared" si="3"/>
        <v>1</v>
      </c>
      <c r="S11" s="17">
        <f t="shared" si="12"/>
        <v>3</v>
      </c>
      <c r="T11" s="24">
        <f t="shared" si="4"/>
        <v>0.6</v>
      </c>
      <c r="U11" s="17">
        <f t="shared" si="0"/>
        <v>3</v>
      </c>
      <c r="V11" s="24">
        <f t="shared" si="5"/>
        <v>0.6</v>
      </c>
      <c r="W11" s="17">
        <f t="shared" si="13"/>
        <v>3.4</v>
      </c>
      <c r="X11" s="1" t="str">
        <f t="shared" si="6"/>
        <v>-</v>
      </c>
      <c r="Y11" s="1" t="str">
        <f t="shared" si="7"/>
        <v>-</v>
      </c>
      <c r="Z11" s="1" t="str">
        <f t="shared" si="8"/>
        <v>+</v>
      </c>
      <c r="AA11" s="1" t="str">
        <f t="shared" si="9"/>
        <v>-</v>
      </c>
      <c r="AB11" s="1" t="str">
        <f t="shared" si="10"/>
        <v>-</v>
      </c>
    </row>
    <row r="12" spans="1:28" ht="12.75" customHeight="1">
      <c r="A12" s="2">
        <v>6</v>
      </c>
      <c r="B12" s="3" t="s">
        <v>38</v>
      </c>
      <c r="C12" s="4">
        <v>4</v>
      </c>
      <c r="D12" s="4"/>
      <c r="E12" s="4"/>
      <c r="F12" s="4"/>
      <c r="G12" s="4">
        <v>5</v>
      </c>
      <c r="H12" s="4"/>
      <c r="I12" s="4"/>
      <c r="J12" s="4"/>
      <c r="K12" s="4"/>
      <c r="L12" s="4"/>
      <c r="M12" s="4"/>
      <c r="N12" s="4">
        <v>5</v>
      </c>
      <c r="O12" s="2">
        <f t="shared" si="11"/>
        <v>2</v>
      </c>
      <c r="P12" s="2">
        <f t="shared" si="1"/>
        <v>1</v>
      </c>
      <c r="Q12" s="2">
        <f t="shared" si="2"/>
        <v>0</v>
      </c>
      <c r="R12" s="2">
        <f t="shared" si="3"/>
        <v>0</v>
      </c>
      <c r="S12" s="17">
        <f t="shared" si="12"/>
        <v>3</v>
      </c>
      <c r="T12" s="24">
        <f t="shared" si="4"/>
        <v>0.6</v>
      </c>
      <c r="U12" s="17">
        <f t="shared" si="0"/>
        <v>3</v>
      </c>
      <c r="V12" s="24">
        <f t="shared" si="5"/>
        <v>0.6</v>
      </c>
      <c r="W12" s="17">
        <f t="shared" si="13"/>
        <v>2.8</v>
      </c>
      <c r="X12" s="1" t="str">
        <f t="shared" si="6"/>
        <v>-</v>
      </c>
      <c r="Y12" s="1" t="str">
        <f t="shared" si="7"/>
        <v>-</v>
      </c>
      <c r="Z12" s="1" t="str">
        <f t="shared" si="8"/>
        <v>-</v>
      </c>
      <c r="AA12" s="1" t="str">
        <f t="shared" si="9"/>
        <v>-</v>
      </c>
      <c r="AB12" s="1" t="str">
        <f t="shared" si="10"/>
        <v>-</v>
      </c>
    </row>
    <row r="13" spans="1:28" ht="12.75" customHeight="1">
      <c r="A13" s="2">
        <v>7</v>
      </c>
      <c r="B13" s="3" t="s">
        <v>39</v>
      </c>
      <c r="C13" s="4">
        <v>3</v>
      </c>
      <c r="D13" s="4"/>
      <c r="E13" s="4"/>
      <c r="F13" s="4"/>
      <c r="G13" s="4">
        <v>5</v>
      </c>
      <c r="H13" s="4"/>
      <c r="I13" s="4"/>
      <c r="J13" s="4"/>
      <c r="K13" s="4"/>
      <c r="L13" s="4"/>
      <c r="M13" s="4"/>
      <c r="N13" s="4">
        <v>5</v>
      </c>
      <c r="O13" s="2">
        <f t="shared" si="11"/>
        <v>2</v>
      </c>
      <c r="P13" s="2">
        <f t="shared" si="1"/>
        <v>0</v>
      </c>
      <c r="Q13" s="2">
        <f t="shared" si="2"/>
        <v>1</v>
      </c>
      <c r="R13" s="2">
        <f t="shared" si="3"/>
        <v>0</v>
      </c>
      <c r="S13" s="17">
        <f t="shared" si="12"/>
        <v>2</v>
      </c>
      <c r="T13" s="24">
        <f t="shared" si="4"/>
        <v>0.4</v>
      </c>
      <c r="U13" s="17">
        <f t="shared" si="0"/>
        <v>3</v>
      </c>
      <c r="V13" s="24">
        <f t="shared" si="5"/>
        <v>0.6</v>
      </c>
      <c r="W13" s="17">
        <f t="shared" si="13"/>
        <v>2.6</v>
      </c>
      <c r="X13" s="1" t="str">
        <f t="shared" si="6"/>
        <v>-</v>
      </c>
      <c r="Y13" s="1" t="str">
        <f t="shared" si="7"/>
        <v>-</v>
      </c>
      <c r="Z13" s="1" t="str">
        <f t="shared" si="8"/>
        <v>-</v>
      </c>
      <c r="AA13" s="1" t="str">
        <f t="shared" si="9"/>
        <v>-</v>
      </c>
      <c r="AB13" s="1" t="str">
        <f t="shared" si="10"/>
        <v>-</v>
      </c>
    </row>
    <row r="14" spans="1:28" ht="12.75" customHeight="1">
      <c r="A14" s="2">
        <v>8</v>
      </c>
      <c r="B14" s="3" t="s">
        <v>40</v>
      </c>
      <c r="C14" s="4">
        <v>3</v>
      </c>
      <c r="D14" s="4"/>
      <c r="E14" s="4"/>
      <c r="F14" s="4"/>
      <c r="G14" s="4">
        <v>2</v>
      </c>
      <c r="H14" s="4"/>
      <c r="I14" s="4"/>
      <c r="J14" s="4"/>
      <c r="K14" s="4"/>
      <c r="L14" s="4"/>
      <c r="M14" s="4"/>
      <c r="N14" s="4">
        <v>5</v>
      </c>
      <c r="O14" s="2">
        <f t="shared" si="11"/>
        <v>1</v>
      </c>
      <c r="P14" s="2">
        <f t="shared" si="1"/>
        <v>0</v>
      </c>
      <c r="Q14" s="2">
        <f t="shared" si="2"/>
        <v>1</v>
      </c>
      <c r="R14" s="2">
        <f t="shared" si="3"/>
        <v>1</v>
      </c>
      <c r="S14" s="17">
        <f t="shared" si="12"/>
        <v>1</v>
      </c>
      <c r="T14" s="24">
        <f t="shared" si="4"/>
        <v>0.2</v>
      </c>
      <c r="U14" s="17">
        <f t="shared" si="0"/>
        <v>2</v>
      </c>
      <c r="V14" s="24">
        <f t="shared" si="5"/>
        <v>0.4</v>
      </c>
      <c r="W14" s="17">
        <f t="shared" si="13"/>
        <v>2</v>
      </c>
      <c r="X14" s="1" t="str">
        <f t="shared" si="6"/>
        <v>-</v>
      </c>
      <c r="Y14" s="1" t="str">
        <f t="shared" si="7"/>
        <v>-</v>
      </c>
      <c r="Z14" s="1" t="str">
        <f t="shared" si="8"/>
        <v>+</v>
      </c>
      <c r="AA14" s="1" t="str">
        <f t="shared" si="9"/>
        <v>-</v>
      </c>
      <c r="AB14" s="1" t="str">
        <f t="shared" si="10"/>
        <v>-</v>
      </c>
    </row>
    <row r="15" spans="1:28" ht="12.75" customHeight="1">
      <c r="A15" s="2">
        <v>9</v>
      </c>
      <c r="B15" s="3" t="s">
        <v>41</v>
      </c>
      <c r="C15" s="4">
        <v>2</v>
      </c>
      <c r="D15" s="4"/>
      <c r="E15" s="4"/>
      <c r="F15" s="4"/>
      <c r="G15" s="4">
        <v>2</v>
      </c>
      <c r="H15" s="4"/>
      <c r="I15" s="4"/>
      <c r="J15" s="4"/>
      <c r="K15" s="4"/>
      <c r="L15" s="4"/>
      <c r="M15" s="4"/>
      <c r="N15" s="4">
        <v>5</v>
      </c>
      <c r="O15" s="2">
        <f t="shared" si="11"/>
        <v>1</v>
      </c>
      <c r="P15" s="2">
        <f t="shared" si="1"/>
        <v>0</v>
      </c>
      <c r="Q15" s="2">
        <f t="shared" si="2"/>
        <v>0</v>
      </c>
      <c r="R15" s="2">
        <f t="shared" si="3"/>
        <v>2</v>
      </c>
      <c r="S15" s="17">
        <f t="shared" si="12"/>
        <v>1</v>
      </c>
      <c r="T15" s="24">
        <f t="shared" si="4"/>
        <v>0.2</v>
      </c>
      <c r="U15" s="17">
        <f t="shared" si="0"/>
        <v>1</v>
      </c>
      <c r="V15" s="24">
        <f t="shared" si="5"/>
        <v>0.2</v>
      </c>
      <c r="W15" s="17">
        <f t="shared" si="13"/>
        <v>1.8</v>
      </c>
      <c r="X15" s="1" t="str">
        <f t="shared" si="6"/>
        <v>-</v>
      </c>
      <c r="Y15" s="1" t="str">
        <f t="shared" si="7"/>
        <v>-</v>
      </c>
      <c r="Z15" s="1" t="str">
        <f t="shared" si="8"/>
        <v>-</v>
      </c>
      <c r="AA15" s="1" t="str">
        <f t="shared" si="9"/>
        <v>+</v>
      </c>
      <c r="AB15" s="1" t="str">
        <f t="shared" si="10"/>
        <v>-</v>
      </c>
    </row>
    <row r="16" spans="1:28" ht="12.75" customHeight="1">
      <c r="A16" s="2">
        <v>10</v>
      </c>
      <c r="B16" s="3" t="s">
        <v>42</v>
      </c>
      <c r="C16" s="4">
        <v>2</v>
      </c>
      <c r="D16" s="4"/>
      <c r="E16" s="4"/>
      <c r="F16" s="4"/>
      <c r="G16" s="4">
        <v>2</v>
      </c>
      <c r="H16" s="4"/>
      <c r="I16" s="4"/>
      <c r="J16" s="4"/>
      <c r="K16" s="4"/>
      <c r="L16" s="4"/>
      <c r="M16" s="4"/>
      <c r="N16" s="4">
        <v>5</v>
      </c>
      <c r="O16" s="2">
        <f t="shared" si="11"/>
        <v>1</v>
      </c>
      <c r="P16" s="2">
        <f t="shared" si="1"/>
        <v>0</v>
      </c>
      <c r="Q16" s="2">
        <f t="shared" si="2"/>
        <v>0</v>
      </c>
      <c r="R16" s="2">
        <f t="shared" si="3"/>
        <v>2</v>
      </c>
      <c r="S16" s="17">
        <f t="shared" si="12"/>
        <v>1</v>
      </c>
      <c r="T16" s="24">
        <f t="shared" si="4"/>
        <v>0.2</v>
      </c>
      <c r="U16" s="17">
        <f t="shared" si="0"/>
        <v>1</v>
      </c>
      <c r="V16" s="24">
        <f t="shared" si="5"/>
        <v>0.2</v>
      </c>
      <c r="W16" s="17">
        <f t="shared" si="13"/>
        <v>1.8</v>
      </c>
      <c r="X16" s="1" t="str">
        <f t="shared" si="6"/>
        <v>-</v>
      </c>
      <c r="Y16" s="1" t="str">
        <f t="shared" si="7"/>
        <v>-</v>
      </c>
      <c r="Z16" s="1" t="str">
        <f t="shared" si="8"/>
        <v>-</v>
      </c>
      <c r="AA16" s="1" t="str">
        <f t="shared" si="9"/>
        <v>+</v>
      </c>
      <c r="AB16" s="1" t="str">
        <f t="shared" si="10"/>
        <v>-</v>
      </c>
    </row>
    <row r="17" spans="1:28" ht="12.75" customHeight="1">
      <c r="A17" s="2">
        <v>11</v>
      </c>
      <c r="B17" s="3" t="s">
        <v>43</v>
      </c>
      <c r="C17" s="4">
        <v>3</v>
      </c>
      <c r="D17" s="4"/>
      <c r="E17" s="4"/>
      <c r="F17" s="4"/>
      <c r="G17" s="4">
        <v>2</v>
      </c>
      <c r="H17" s="4"/>
      <c r="I17" s="4"/>
      <c r="J17" s="4"/>
      <c r="K17" s="4"/>
      <c r="L17" s="4"/>
      <c r="M17" s="4"/>
      <c r="N17" s="4">
        <v>4</v>
      </c>
      <c r="O17" s="2">
        <f t="shared" si="11"/>
        <v>0</v>
      </c>
      <c r="P17" s="2">
        <f t="shared" si="1"/>
        <v>1</v>
      </c>
      <c r="Q17" s="2">
        <f t="shared" si="2"/>
        <v>1</v>
      </c>
      <c r="R17" s="2">
        <f t="shared" si="3"/>
        <v>1</v>
      </c>
      <c r="S17" s="17">
        <f t="shared" si="12"/>
        <v>1</v>
      </c>
      <c r="T17" s="24">
        <f t="shared" si="4"/>
        <v>0.2</v>
      </c>
      <c r="U17" s="17">
        <f t="shared" si="0"/>
        <v>2</v>
      </c>
      <c r="V17" s="24">
        <f t="shared" si="5"/>
        <v>0.4</v>
      </c>
      <c r="W17" s="17">
        <f t="shared" si="13"/>
        <v>1.8</v>
      </c>
      <c r="X17" s="1" t="str">
        <f t="shared" si="6"/>
        <v>-</v>
      </c>
      <c r="Y17" s="1" t="str">
        <f t="shared" si="7"/>
        <v>-</v>
      </c>
      <c r="Z17" s="1" t="str">
        <f t="shared" si="8"/>
        <v>+</v>
      </c>
      <c r="AA17" s="1" t="str">
        <f t="shared" si="9"/>
        <v>-</v>
      </c>
      <c r="AB17" s="1" t="str">
        <f t="shared" si="10"/>
        <v>-</v>
      </c>
    </row>
    <row r="18" spans="1:28" ht="12.75" customHeight="1">
      <c r="A18" s="2">
        <v>12</v>
      </c>
      <c r="B18" s="3" t="s">
        <v>44</v>
      </c>
      <c r="C18" s="4">
        <v>2</v>
      </c>
      <c r="D18" s="4"/>
      <c r="E18" s="4"/>
      <c r="F18" s="4"/>
      <c r="G18" s="4">
        <v>2</v>
      </c>
      <c r="H18" s="4"/>
      <c r="I18" s="4"/>
      <c r="J18" s="4"/>
      <c r="K18" s="4"/>
      <c r="L18" s="4"/>
      <c r="M18" s="4"/>
      <c r="N18" s="4">
        <v>4</v>
      </c>
      <c r="O18" s="2">
        <f t="shared" si="11"/>
        <v>0</v>
      </c>
      <c r="P18" s="2">
        <f t="shared" si="1"/>
        <v>1</v>
      </c>
      <c r="Q18" s="2">
        <f t="shared" si="2"/>
        <v>0</v>
      </c>
      <c r="R18" s="2">
        <f t="shared" si="3"/>
        <v>2</v>
      </c>
      <c r="S18" s="17">
        <f t="shared" si="12"/>
        <v>1</v>
      </c>
      <c r="T18" s="24">
        <f t="shared" si="4"/>
        <v>0.2</v>
      </c>
      <c r="U18" s="17">
        <f t="shared" si="0"/>
        <v>1</v>
      </c>
      <c r="V18" s="24">
        <f t="shared" si="5"/>
        <v>0.2</v>
      </c>
      <c r="W18" s="17">
        <f t="shared" si="13"/>
        <v>1.6</v>
      </c>
      <c r="X18" s="1" t="str">
        <f t="shared" si="6"/>
        <v>-</v>
      </c>
      <c r="Y18" s="1" t="str">
        <f t="shared" si="7"/>
        <v>-</v>
      </c>
      <c r="Z18" s="1" t="str">
        <f t="shared" si="8"/>
        <v>-</v>
      </c>
      <c r="AA18" s="1" t="str">
        <f t="shared" si="9"/>
        <v>+</v>
      </c>
      <c r="AB18" s="1" t="str">
        <f t="shared" si="10"/>
        <v>-</v>
      </c>
    </row>
    <row r="19" spans="1:28" ht="12.75" customHeight="1">
      <c r="A19" s="2">
        <v>13</v>
      </c>
      <c r="B19" s="3" t="s">
        <v>45</v>
      </c>
      <c r="C19" s="4">
        <v>5</v>
      </c>
      <c r="D19" s="4"/>
      <c r="E19" s="4"/>
      <c r="F19" s="4"/>
      <c r="G19" s="4">
        <v>5</v>
      </c>
      <c r="H19" s="4"/>
      <c r="I19" s="4">
        <v>5</v>
      </c>
      <c r="J19" s="4"/>
      <c r="K19" s="4">
        <v>5</v>
      </c>
      <c r="L19" s="4"/>
      <c r="M19" s="4"/>
      <c r="N19" s="4">
        <v>5</v>
      </c>
      <c r="O19" s="2">
        <f t="shared" si="11"/>
        <v>5</v>
      </c>
      <c r="P19" s="2">
        <f t="shared" si="1"/>
        <v>0</v>
      </c>
      <c r="Q19" s="2">
        <f t="shared" si="2"/>
        <v>0</v>
      </c>
      <c r="R19" s="2">
        <f t="shared" si="3"/>
        <v>0</v>
      </c>
      <c r="S19" s="17">
        <f t="shared" si="12"/>
        <v>5</v>
      </c>
      <c r="T19" s="24">
        <f t="shared" si="4"/>
        <v>1</v>
      </c>
      <c r="U19" s="17">
        <f t="shared" si="0"/>
        <v>5</v>
      </c>
      <c r="V19" s="24">
        <f t="shared" si="5"/>
        <v>1</v>
      </c>
      <c r="W19" s="17">
        <f t="shared" si="13"/>
        <v>5</v>
      </c>
      <c r="X19" s="1" t="str">
        <f t="shared" si="6"/>
        <v>4+5</v>
      </c>
      <c r="Y19" s="1" t="str">
        <f t="shared" si="7"/>
        <v>3+4+5</v>
      </c>
      <c r="Z19" s="1" t="str">
        <f t="shared" si="8"/>
        <v>-</v>
      </c>
      <c r="AA19" s="1" t="str">
        <f t="shared" si="9"/>
        <v>-</v>
      </c>
      <c r="AB19" s="1" t="str">
        <f t="shared" si="10"/>
        <v>-</v>
      </c>
    </row>
    <row r="20" spans="1:28" ht="12.75" customHeight="1">
      <c r="A20" s="2">
        <v>14</v>
      </c>
      <c r="B20" s="3" t="s">
        <v>46</v>
      </c>
      <c r="C20" s="4">
        <v>2</v>
      </c>
      <c r="D20" s="4"/>
      <c r="E20" s="4"/>
      <c r="F20" s="4"/>
      <c r="G20" s="4">
        <v>3</v>
      </c>
      <c r="H20" s="4"/>
      <c r="I20" s="4"/>
      <c r="J20" s="4"/>
      <c r="K20" s="4"/>
      <c r="L20" s="4"/>
      <c r="M20" s="4"/>
      <c r="N20" s="4">
        <v>4</v>
      </c>
      <c r="O20" s="2">
        <f t="shared" si="11"/>
        <v>0</v>
      </c>
      <c r="P20" s="2">
        <f t="shared" si="1"/>
        <v>1</v>
      </c>
      <c r="Q20" s="2">
        <f t="shared" si="2"/>
        <v>1</v>
      </c>
      <c r="R20" s="2">
        <f t="shared" si="3"/>
        <v>1</v>
      </c>
      <c r="S20" s="17">
        <f t="shared" si="12"/>
        <v>1</v>
      </c>
      <c r="T20" s="24">
        <f t="shared" si="4"/>
        <v>0.2</v>
      </c>
      <c r="U20" s="17">
        <f t="shared" si="0"/>
        <v>2</v>
      </c>
      <c r="V20" s="24">
        <f t="shared" si="5"/>
        <v>0.4</v>
      </c>
      <c r="W20" s="17">
        <f t="shared" si="13"/>
        <v>1.8</v>
      </c>
      <c r="X20" s="1" t="str">
        <f t="shared" si="6"/>
        <v>-</v>
      </c>
      <c r="Y20" s="1" t="str">
        <f t="shared" si="7"/>
        <v>-</v>
      </c>
      <c r="Z20" s="1" t="str">
        <f t="shared" si="8"/>
        <v>+</v>
      </c>
      <c r="AA20" s="1" t="str">
        <f t="shared" si="9"/>
        <v>-</v>
      </c>
      <c r="AB20" s="1" t="str">
        <f t="shared" si="10"/>
        <v>-</v>
      </c>
    </row>
    <row r="21" spans="1:28" ht="12.75" customHeight="1">
      <c r="A21" s="2">
        <v>15</v>
      </c>
      <c r="B21" s="3" t="s">
        <v>47</v>
      </c>
      <c r="C21" s="4">
        <v>3</v>
      </c>
      <c r="D21" s="4"/>
      <c r="E21" s="4"/>
      <c r="F21" s="4"/>
      <c r="G21" s="4">
        <v>3</v>
      </c>
      <c r="H21" s="4"/>
      <c r="I21" s="4"/>
      <c r="J21" s="4"/>
      <c r="K21" s="4"/>
      <c r="L21" s="4"/>
      <c r="M21" s="4"/>
      <c r="N21" s="4">
        <v>4</v>
      </c>
      <c r="O21" s="2">
        <f t="shared" si="11"/>
        <v>0</v>
      </c>
      <c r="P21" s="2">
        <f t="shared" si="1"/>
        <v>1</v>
      </c>
      <c r="Q21" s="2">
        <f t="shared" si="2"/>
        <v>2</v>
      </c>
      <c r="R21" s="2">
        <f t="shared" si="3"/>
        <v>0</v>
      </c>
      <c r="S21" s="17">
        <f t="shared" si="12"/>
        <v>1</v>
      </c>
      <c r="T21" s="24">
        <f t="shared" si="4"/>
        <v>0.2</v>
      </c>
      <c r="U21" s="17">
        <f t="shared" si="0"/>
        <v>3</v>
      </c>
      <c r="V21" s="24">
        <f t="shared" si="5"/>
        <v>0.6</v>
      </c>
      <c r="W21" s="17">
        <f t="shared" si="13"/>
        <v>2</v>
      </c>
      <c r="X21" s="1" t="str">
        <f t="shared" si="6"/>
        <v>-</v>
      </c>
      <c r="Y21" s="1" t="str">
        <f t="shared" si="7"/>
        <v>-</v>
      </c>
      <c r="Z21" s="1" t="str">
        <f t="shared" si="8"/>
        <v>-</v>
      </c>
      <c r="AA21" s="1" t="str">
        <f t="shared" si="9"/>
        <v>-</v>
      </c>
      <c r="AB21" s="1" t="str">
        <f t="shared" si="10"/>
        <v>-</v>
      </c>
    </row>
    <row r="22" spans="1:28" ht="12.75" customHeight="1">
      <c r="A22" s="2">
        <v>16</v>
      </c>
      <c r="B22" s="3" t="s">
        <v>48</v>
      </c>
      <c r="C22" s="4">
        <v>5</v>
      </c>
      <c r="D22" s="4"/>
      <c r="E22" s="4"/>
      <c r="F22" s="4"/>
      <c r="G22" s="4">
        <v>4</v>
      </c>
      <c r="H22" s="4"/>
      <c r="I22" s="4"/>
      <c r="J22" s="4"/>
      <c r="K22" s="4"/>
      <c r="L22" s="4"/>
      <c r="M22" s="4"/>
      <c r="N22" s="4">
        <v>4</v>
      </c>
      <c r="O22" s="2">
        <f t="shared" si="11"/>
        <v>1</v>
      </c>
      <c r="P22" s="2">
        <f t="shared" si="1"/>
        <v>2</v>
      </c>
      <c r="Q22" s="2">
        <f t="shared" si="2"/>
        <v>0</v>
      </c>
      <c r="R22" s="2">
        <f t="shared" si="3"/>
        <v>0</v>
      </c>
      <c r="S22" s="17">
        <f t="shared" si="12"/>
        <v>3</v>
      </c>
      <c r="T22" s="24">
        <f t="shared" si="4"/>
        <v>0.6</v>
      </c>
      <c r="U22" s="17">
        <f t="shared" si="0"/>
        <v>3</v>
      </c>
      <c r="V22" s="24">
        <f t="shared" si="5"/>
        <v>0.6</v>
      </c>
      <c r="W22" s="17">
        <f t="shared" si="13"/>
        <v>2.6</v>
      </c>
      <c r="X22" s="1" t="str">
        <f t="shared" si="6"/>
        <v>-</v>
      </c>
      <c r="Y22" s="1" t="str">
        <f t="shared" si="7"/>
        <v>-</v>
      </c>
      <c r="Z22" s="1" t="str">
        <f t="shared" si="8"/>
        <v>-</v>
      </c>
      <c r="AA22" s="1" t="str">
        <f t="shared" si="9"/>
        <v>-</v>
      </c>
      <c r="AB22" s="1" t="str">
        <f t="shared" si="10"/>
        <v>-</v>
      </c>
    </row>
    <row r="23" spans="1:28" ht="12.75" customHeight="1">
      <c r="A23" s="2">
        <v>17</v>
      </c>
      <c r="B23" s="3" t="s">
        <v>49</v>
      </c>
      <c r="C23" s="4">
        <v>5</v>
      </c>
      <c r="D23" s="4"/>
      <c r="E23" s="4"/>
      <c r="F23" s="4"/>
      <c r="G23" s="4">
        <v>3</v>
      </c>
      <c r="H23" s="4"/>
      <c r="I23" s="4"/>
      <c r="J23" s="4"/>
      <c r="K23" s="4"/>
      <c r="L23" s="4"/>
      <c r="M23" s="4"/>
      <c r="N23" s="4">
        <v>4</v>
      </c>
      <c r="O23" s="2">
        <f t="shared" si="11"/>
        <v>1</v>
      </c>
      <c r="P23" s="2">
        <f t="shared" si="1"/>
        <v>1</v>
      </c>
      <c r="Q23" s="2">
        <f t="shared" si="2"/>
        <v>1</v>
      </c>
      <c r="R23" s="2">
        <f t="shared" si="3"/>
        <v>0</v>
      </c>
      <c r="S23" s="17">
        <f t="shared" si="12"/>
        <v>2</v>
      </c>
      <c r="T23" s="24">
        <f t="shared" si="4"/>
        <v>0.4</v>
      </c>
      <c r="U23" s="17">
        <f t="shared" si="0"/>
        <v>3</v>
      </c>
      <c r="V23" s="24">
        <f t="shared" si="5"/>
        <v>0.6</v>
      </c>
      <c r="W23" s="17">
        <f t="shared" si="13"/>
        <v>2.4</v>
      </c>
      <c r="X23" s="1" t="str">
        <f t="shared" si="6"/>
        <v>-</v>
      </c>
      <c r="Y23" s="1" t="str">
        <f t="shared" si="7"/>
        <v>-</v>
      </c>
      <c r="Z23" s="1" t="str">
        <f t="shared" si="8"/>
        <v>-</v>
      </c>
      <c r="AA23" s="1" t="str">
        <f t="shared" si="9"/>
        <v>-</v>
      </c>
      <c r="AB23" s="1" t="str">
        <f t="shared" si="10"/>
        <v>-</v>
      </c>
    </row>
    <row r="24" spans="1:28" ht="12.75" customHeight="1">
      <c r="A24" s="2">
        <v>18</v>
      </c>
      <c r="B24" s="3" t="s">
        <v>50</v>
      </c>
      <c r="C24" s="4">
        <v>5</v>
      </c>
      <c r="D24" s="4"/>
      <c r="E24" s="4"/>
      <c r="F24" s="4"/>
      <c r="G24" s="4">
        <v>3</v>
      </c>
      <c r="H24" s="4"/>
      <c r="I24" s="4">
        <v>2</v>
      </c>
      <c r="J24" s="4"/>
      <c r="K24" s="4">
        <v>3</v>
      </c>
      <c r="L24" s="4"/>
      <c r="M24" s="4"/>
      <c r="N24" s="4">
        <v>4</v>
      </c>
      <c r="O24" s="2">
        <f t="shared" si="11"/>
        <v>1</v>
      </c>
      <c r="P24" s="2">
        <f t="shared" si="1"/>
        <v>1</v>
      </c>
      <c r="Q24" s="2">
        <f t="shared" si="2"/>
        <v>2</v>
      </c>
      <c r="R24" s="2">
        <f t="shared" si="3"/>
        <v>1</v>
      </c>
      <c r="S24" s="17">
        <f t="shared" si="12"/>
        <v>2</v>
      </c>
      <c r="T24" s="24">
        <f t="shared" si="4"/>
        <v>0.4</v>
      </c>
      <c r="U24" s="17">
        <f t="shared" si="0"/>
        <v>4</v>
      </c>
      <c r="V24" s="24">
        <f t="shared" si="5"/>
        <v>0.8</v>
      </c>
      <c r="W24" s="17">
        <f t="shared" si="13"/>
        <v>3.4</v>
      </c>
      <c r="X24" s="1" t="str">
        <f t="shared" si="6"/>
        <v>-</v>
      </c>
      <c r="Y24" s="1" t="str">
        <f t="shared" si="7"/>
        <v>-</v>
      </c>
      <c r="Z24" s="1" t="str">
        <f t="shared" si="8"/>
        <v>+</v>
      </c>
      <c r="AA24" s="1" t="str">
        <f t="shared" si="9"/>
        <v>-</v>
      </c>
      <c r="AB24" s="1" t="str">
        <f t="shared" si="10"/>
        <v>-</v>
      </c>
    </row>
    <row r="25" spans="1:28" ht="12.75" customHeight="1">
      <c r="A25" s="2">
        <v>19</v>
      </c>
      <c r="B25" s="3" t="s">
        <v>51</v>
      </c>
      <c r="C25" s="4">
        <v>4</v>
      </c>
      <c r="D25" s="4"/>
      <c r="E25" s="4"/>
      <c r="F25" s="4"/>
      <c r="G25" s="4">
        <v>4</v>
      </c>
      <c r="H25" s="4"/>
      <c r="I25" s="4"/>
      <c r="J25" s="4"/>
      <c r="K25" s="4"/>
      <c r="L25" s="4"/>
      <c r="M25" s="4"/>
      <c r="N25" s="4">
        <v>4</v>
      </c>
      <c r="O25" s="2">
        <f t="shared" si="11"/>
        <v>0</v>
      </c>
      <c r="P25" s="2">
        <f t="shared" si="1"/>
        <v>3</v>
      </c>
      <c r="Q25" s="2">
        <f t="shared" si="2"/>
        <v>0</v>
      </c>
      <c r="R25" s="2">
        <f t="shared" si="3"/>
        <v>0</v>
      </c>
      <c r="S25" s="17">
        <f t="shared" si="12"/>
        <v>3</v>
      </c>
      <c r="T25" s="24">
        <f t="shared" si="4"/>
        <v>0.6</v>
      </c>
      <c r="U25" s="17">
        <f t="shared" si="0"/>
        <v>3</v>
      </c>
      <c r="V25" s="24">
        <f t="shared" si="5"/>
        <v>0.6</v>
      </c>
      <c r="W25" s="17">
        <f t="shared" si="13"/>
        <v>2.4</v>
      </c>
      <c r="X25" s="1" t="str">
        <f t="shared" si="6"/>
        <v>-</v>
      </c>
      <c r="Y25" s="1" t="str">
        <f t="shared" si="7"/>
        <v>-</v>
      </c>
      <c r="Z25" s="1" t="str">
        <f t="shared" si="8"/>
        <v>-</v>
      </c>
      <c r="AA25" s="1" t="str">
        <f t="shared" si="9"/>
        <v>-</v>
      </c>
      <c r="AB25" s="1" t="str">
        <f t="shared" si="10"/>
        <v>-</v>
      </c>
    </row>
    <row r="26" spans="1:28" ht="12.75" customHeight="1">
      <c r="A26" s="2">
        <v>20</v>
      </c>
      <c r="B26" s="3" t="s">
        <v>52</v>
      </c>
      <c r="C26" s="4">
        <v>4</v>
      </c>
      <c r="D26" s="4"/>
      <c r="E26" s="4"/>
      <c r="F26" s="4"/>
      <c r="G26" s="4">
        <v>4</v>
      </c>
      <c r="H26" s="4"/>
      <c r="I26" s="4"/>
      <c r="J26" s="4"/>
      <c r="K26" s="4"/>
      <c r="L26" s="4"/>
      <c r="M26" s="4"/>
      <c r="N26" s="4">
        <v>3</v>
      </c>
      <c r="O26" s="2">
        <f t="shared" si="11"/>
        <v>0</v>
      </c>
      <c r="P26" s="2">
        <f t="shared" si="1"/>
        <v>2</v>
      </c>
      <c r="Q26" s="2">
        <f t="shared" si="2"/>
        <v>1</v>
      </c>
      <c r="R26" s="2">
        <f t="shared" si="3"/>
        <v>0</v>
      </c>
      <c r="S26" s="17">
        <f t="shared" si="12"/>
        <v>2</v>
      </c>
      <c r="T26" s="24">
        <f t="shared" si="4"/>
        <v>0.4</v>
      </c>
      <c r="U26" s="17">
        <f t="shared" si="0"/>
        <v>3</v>
      </c>
      <c r="V26" s="24">
        <f t="shared" si="5"/>
        <v>0.6</v>
      </c>
      <c r="W26" s="17">
        <f t="shared" si="13"/>
        <v>2.2</v>
      </c>
      <c r="X26" s="1" t="str">
        <f t="shared" si="6"/>
        <v>-</v>
      </c>
      <c r="Y26" s="1" t="str">
        <f t="shared" si="7"/>
        <v>-</v>
      </c>
      <c r="Z26" s="1" t="str">
        <f t="shared" si="8"/>
        <v>-</v>
      </c>
      <c r="AA26" s="1" t="str">
        <f t="shared" si="9"/>
        <v>-</v>
      </c>
      <c r="AB26" s="1" t="str">
        <f t="shared" si="10"/>
        <v>-</v>
      </c>
    </row>
    <row r="27" spans="1:28" ht="12.75" customHeight="1">
      <c r="A27" s="2">
        <v>21</v>
      </c>
      <c r="B27" s="3" t="s">
        <v>53</v>
      </c>
      <c r="C27" s="4">
        <v>4</v>
      </c>
      <c r="D27" s="4"/>
      <c r="E27" s="4"/>
      <c r="F27" s="4"/>
      <c r="G27" s="4">
        <v>4</v>
      </c>
      <c r="H27" s="4"/>
      <c r="I27" s="4">
        <v>5</v>
      </c>
      <c r="J27" s="4"/>
      <c r="K27" s="4"/>
      <c r="L27" s="4"/>
      <c r="M27" s="4"/>
      <c r="N27" s="4">
        <v>3</v>
      </c>
      <c r="O27" s="2">
        <f t="shared" si="11"/>
        <v>1</v>
      </c>
      <c r="P27" s="2">
        <f t="shared" si="1"/>
        <v>2</v>
      </c>
      <c r="Q27" s="2">
        <f t="shared" si="2"/>
        <v>1</v>
      </c>
      <c r="R27" s="2">
        <f t="shared" si="3"/>
        <v>0</v>
      </c>
      <c r="S27" s="17">
        <f t="shared" si="12"/>
        <v>3</v>
      </c>
      <c r="T27" s="24">
        <f t="shared" si="4"/>
        <v>0.6</v>
      </c>
      <c r="U27" s="17">
        <f t="shared" si="0"/>
        <v>4</v>
      </c>
      <c r="V27" s="24">
        <f t="shared" si="5"/>
        <v>0.8</v>
      </c>
      <c r="W27" s="17">
        <f t="shared" si="13"/>
        <v>3.2</v>
      </c>
      <c r="X27" s="1" t="str">
        <f t="shared" si="6"/>
        <v>-</v>
      </c>
      <c r="Y27" s="1" t="str">
        <f t="shared" si="7"/>
        <v>-</v>
      </c>
      <c r="Z27" s="1" t="str">
        <f t="shared" si="8"/>
        <v>-</v>
      </c>
      <c r="AA27" s="1" t="str">
        <f t="shared" si="9"/>
        <v>-</v>
      </c>
      <c r="AB27" s="1" t="str">
        <f t="shared" si="10"/>
        <v>-</v>
      </c>
    </row>
    <row r="28" spans="1:28" ht="12.75" customHeight="1">
      <c r="A28" s="2">
        <v>22</v>
      </c>
      <c r="B28" s="3" t="s">
        <v>54</v>
      </c>
      <c r="C28" s="4">
        <v>4</v>
      </c>
      <c r="D28" s="4"/>
      <c r="E28" s="4"/>
      <c r="F28" s="4"/>
      <c r="G28" s="4">
        <v>4</v>
      </c>
      <c r="H28" s="4"/>
      <c r="I28" s="4">
        <v>4</v>
      </c>
      <c r="J28" s="4"/>
      <c r="K28" s="4">
        <v>4</v>
      </c>
      <c r="L28" s="4"/>
      <c r="M28" s="4"/>
      <c r="N28" s="4">
        <v>4</v>
      </c>
      <c r="O28" s="2">
        <f t="shared" si="11"/>
        <v>0</v>
      </c>
      <c r="P28" s="2">
        <f t="shared" si="1"/>
        <v>5</v>
      </c>
      <c r="Q28" s="2">
        <f t="shared" si="2"/>
        <v>0</v>
      </c>
      <c r="R28" s="2">
        <f t="shared" si="3"/>
        <v>0</v>
      </c>
      <c r="S28" s="17">
        <f t="shared" si="12"/>
        <v>5</v>
      </c>
      <c r="T28" s="24">
        <f t="shared" si="4"/>
        <v>1</v>
      </c>
      <c r="U28" s="17">
        <f t="shared" si="0"/>
        <v>5</v>
      </c>
      <c r="V28" s="24">
        <f t="shared" si="5"/>
        <v>1</v>
      </c>
      <c r="W28" s="17">
        <f t="shared" si="13"/>
        <v>4</v>
      </c>
      <c r="X28" s="1" t="str">
        <f t="shared" si="6"/>
        <v>4+5</v>
      </c>
      <c r="Y28" s="1" t="str">
        <f t="shared" si="7"/>
        <v>3+4+5</v>
      </c>
      <c r="Z28" s="1" t="str">
        <f t="shared" si="8"/>
        <v>-</v>
      </c>
      <c r="AA28" s="1" t="str">
        <f t="shared" si="9"/>
        <v>-</v>
      </c>
      <c r="AB28" s="1" t="str">
        <f t="shared" si="10"/>
        <v>-</v>
      </c>
    </row>
    <row r="29" spans="1:28" ht="12.75" customHeight="1">
      <c r="A29" s="2">
        <v>23</v>
      </c>
      <c r="B29" s="3" t="s">
        <v>55</v>
      </c>
      <c r="C29" s="4">
        <v>4</v>
      </c>
      <c r="D29" s="4"/>
      <c r="E29" s="4"/>
      <c r="F29" s="4"/>
      <c r="G29" s="4">
        <v>4</v>
      </c>
      <c r="H29" s="4"/>
      <c r="I29" s="4"/>
      <c r="J29" s="4"/>
      <c r="K29" s="4"/>
      <c r="L29" s="4"/>
      <c r="M29" s="4"/>
      <c r="N29" s="4">
        <v>3</v>
      </c>
      <c r="O29" s="2">
        <f t="shared" si="11"/>
        <v>0</v>
      </c>
      <c r="P29" s="2">
        <f t="shared" si="1"/>
        <v>2</v>
      </c>
      <c r="Q29" s="2">
        <f t="shared" si="2"/>
        <v>1</v>
      </c>
      <c r="R29" s="2">
        <f t="shared" si="3"/>
        <v>0</v>
      </c>
      <c r="S29" s="17">
        <f t="shared" si="12"/>
        <v>2</v>
      </c>
      <c r="T29" s="24">
        <f t="shared" si="4"/>
        <v>0.4</v>
      </c>
      <c r="U29" s="17">
        <f t="shared" si="0"/>
        <v>3</v>
      </c>
      <c r="V29" s="24">
        <f t="shared" si="5"/>
        <v>0.6</v>
      </c>
      <c r="W29" s="17">
        <f t="shared" si="13"/>
        <v>2.2</v>
      </c>
      <c r="X29" s="1" t="str">
        <f t="shared" si="6"/>
        <v>-</v>
      </c>
      <c r="Y29" s="1" t="str">
        <f t="shared" si="7"/>
        <v>-</v>
      </c>
      <c r="Z29" s="1" t="str">
        <f t="shared" si="8"/>
        <v>-</v>
      </c>
      <c r="AA29" s="1" t="str">
        <f t="shared" si="9"/>
        <v>-</v>
      </c>
      <c r="AB29" s="1" t="str">
        <f t="shared" si="10"/>
        <v>-</v>
      </c>
    </row>
    <row r="30" spans="1:28" ht="12.75" customHeight="1">
      <c r="A30" s="2">
        <v>24</v>
      </c>
      <c r="B30" s="3" t="s">
        <v>56</v>
      </c>
      <c r="C30" s="4">
        <v>4</v>
      </c>
      <c r="D30" s="4"/>
      <c r="E30" s="4"/>
      <c r="F30" s="4"/>
      <c r="G30" s="4">
        <v>2</v>
      </c>
      <c r="H30" s="4"/>
      <c r="I30" s="4"/>
      <c r="J30" s="4"/>
      <c r="K30" s="4"/>
      <c r="L30" s="4"/>
      <c r="M30" s="4"/>
      <c r="N30" s="4">
        <v>3</v>
      </c>
      <c r="O30" s="2">
        <f t="shared" si="11"/>
        <v>0</v>
      </c>
      <c r="P30" s="2">
        <f t="shared" si="1"/>
        <v>1</v>
      </c>
      <c r="Q30" s="2">
        <f t="shared" si="2"/>
        <v>1</v>
      </c>
      <c r="R30" s="2">
        <f t="shared" si="3"/>
        <v>1</v>
      </c>
      <c r="S30" s="17">
        <f t="shared" si="12"/>
        <v>1</v>
      </c>
      <c r="T30" s="24">
        <f t="shared" si="4"/>
        <v>0.2</v>
      </c>
      <c r="U30" s="17">
        <f t="shared" si="0"/>
        <v>2</v>
      </c>
      <c r="V30" s="24">
        <f t="shared" si="5"/>
        <v>0.4</v>
      </c>
      <c r="W30" s="17">
        <f t="shared" si="13"/>
        <v>1.8</v>
      </c>
      <c r="X30" s="1" t="str">
        <f t="shared" si="6"/>
        <v>-</v>
      </c>
      <c r="Y30" s="1" t="str">
        <f t="shared" si="7"/>
        <v>-</v>
      </c>
      <c r="Z30" s="1" t="str">
        <f t="shared" si="8"/>
        <v>+</v>
      </c>
      <c r="AA30" s="1" t="str">
        <f t="shared" si="9"/>
        <v>-</v>
      </c>
      <c r="AB30" s="1" t="str">
        <f t="shared" si="10"/>
        <v>-</v>
      </c>
    </row>
    <row r="31" spans="1:28" ht="12.75" customHeight="1">
      <c r="A31" s="2">
        <v>25</v>
      </c>
      <c r="B31" s="3" t="s">
        <v>57</v>
      </c>
      <c r="C31" s="4">
        <v>4</v>
      </c>
      <c r="D31" s="4"/>
      <c r="E31" s="4"/>
      <c r="F31" s="4"/>
      <c r="G31" s="4">
        <v>4</v>
      </c>
      <c r="H31" s="4"/>
      <c r="I31" s="4"/>
      <c r="J31" s="4"/>
      <c r="K31" s="4"/>
      <c r="L31" s="4"/>
      <c r="M31" s="4"/>
      <c r="N31" s="4">
        <v>3</v>
      </c>
      <c r="O31" s="2">
        <f t="shared" si="11"/>
        <v>0</v>
      </c>
      <c r="P31" s="2">
        <f t="shared" si="1"/>
        <v>2</v>
      </c>
      <c r="Q31" s="2">
        <f t="shared" si="2"/>
        <v>1</v>
      </c>
      <c r="R31" s="2">
        <f t="shared" si="3"/>
        <v>0</v>
      </c>
      <c r="S31" s="17">
        <f t="shared" si="12"/>
        <v>2</v>
      </c>
      <c r="T31" s="24">
        <f t="shared" si="4"/>
        <v>0.4</v>
      </c>
      <c r="U31" s="17">
        <f t="shared" si="0"/>
        <v>3</v>
      </c>
      <c r="V31" s="24">
        <f t="shared" si="5"/>
        <v>0.6</v>
      </c>
      <c r="W31" s="17">
        <f t="shared" si="13"/>
        <v>2.2</v>
      </c>
      <c r="X31" s="1" t="str">
        <f t="shared" si="6"/>
        <v>-</v>
      </c>
      <c r="Y31" s="1" t="str">
        <f t="shared" si="7"/>
        <v>-</v>
      </c>
      <c r="Z31" s="1" t="str">
        <f t="shared" si="8"/>
        <v>-</v>
      </c>
      <c r="AA31" s="1" t="str">
        <f t="shared" si="9"/>
        <v>-</v>
      </c>
      <c r="AB31" s="1" t="str">
        <f t="shared" si="10"/>
        <v>-</v>
      </c>
    </row>
    <row r="32" spans="1:28" ht="12.75" customHeight="1">
      <c r="A32" s="2">
        <v>26</v>
      </c>
      <c r="B32" s="3" t="s">
        <v>58</v>
      </c>
      <c r="C32" s="4">
        <v>2</v>
      </c>
      <c r="D32" s="4"/>
      <c r="E32" s="4"/>
      <c r="F32" s="4"/>
      <c r="G32" s="4">
        <v>2</v>
      </c>
      <c r="H32" s="4"/>
      <c r="I32" s="4"/>
      <c r="J32" s="4"/>
      <c r="K32" s="4"/>
      <c r="L32" s="4"/>
      <c r="M32" s="4"/>
      <c r="N32" s="4">
        <v>3</v>
      </c>
      <c r="O32" s="2">
        <f t="shared" si="11"/>
        <v>0</v>
      </c>
      <c r="P32" s="2">
        <f t="shared" si="1"/>
        <v>0</v>
      </c>
      <c r="Q32" s="2">
        <f t="shared" si="2"/>
        <v>1</v>
      </c>
      <c r="R32" s="2">
        <f t="shared" si="3"/>
        <v>2</v>
      </c>
      <c r="S32" s="17">
        <f t="shared" si="12"/>
        <v>0</v>
      </c>
      <c r="T32" s="24">
        <f t="shared" si="4"/>
        <v>0</v>
      </c>
      <c r="U32" s="17">
        <f t="shared" si="0"/>
        <v>1</v>
      </c>
      <c r="V32" s="24">
        <f t="shared" si="5"/>
        <v>0.2</v>
      </c>
      <c r="W32" s="17">
        <f t="shared" si="13"/>
        <v>1.4</v>
      </c>
      <c r="X32" s="1" t="str">
        <f t="shared" si="6"/>
        <v>-</v>
      </c>
      <c r="Y32" s="1" t="str">
        <f t="shared" si="7"/>
        <v>-</v>
      </c>
      <c r="Z32" s="1" t="str">
        <f t="shared" si="8"/>
        <v>-</v>
      </c>
      <c r="AA32" s="1" t="str">
        <f t="shared" si="9"/>
        <v>+</v>
      </c>
      <c r="AB32" s="1" t="str">
        <f t="shared" si="10"/>
        <v>-</v>
      </c>
    </row>
    <row r="33" spans="1:28" ht="12.75" customHeight="1">
      <c r="A33" s="2">
        <v>27</v>
      </c>
      <c r="B33" s="3" t="s">
        <v>59</v>
      </c>
      <c r="C33" s="4">
        <v>3</v>
      </c>
      <c r="D33" s="4"/>
      <c r="E33" s="4"/>
      <c r="F33" s="4"/>
      <c r="G33" s="4">
        <v>4</v>
      </c>
      <c r="H33" s="4"/>
      <c r="I33" s="4">
        <v>4</v>
      </c>
      <c r="J33" s="4"/>
      <c r="K33" s="4">
        <v>4</v>
      </c>
      <c r="L33" s="4"/>
      <c r="M33" s="4"/>
      <c r="N33" s="4">
        <v>4</v>
      </c>
      <c r="O33" s="2">
        <f t="shared" si="11"/>
        <v>0</v>
      </c>
      <c r="P33" s="2">
        <f t="shared" si="1"/>
        <v>4</v>
      </c>
      <c r="Q33" s="2">
        <f t="shared" si="2"/>
        <v>1</v>
      </c>
      <c r="R33" s="2">
        <f t="shared" si="3"/>
        <v>0</v>
      </c>
      <c r="S33" s="17">
        <f t="shared" si="12"/>
        <v>4</v>
      </c>
      <c r="T33" s="24">
        <f t="shared" si="4"/>
        <v>0.8</v>
      </c>
      <c r="U33" s="17">
        <f t="shared" si="0"/>
        <v>5</v>
      </c>
      <c r="V33" s="24">
        <f t="shared" si="5"/>
        <v>1</v>
      </c>
      <c r="W33" s="17">
        <f t="shared" si="13"/>
        <v>3.8</v>
      </c>
      <c r="X33" s="1" t="str">
        <f t="shared" si="6"/>
        <v>-</v>
      </c>
      <c r="Y33" s="1" t="str">
        <f t="shared" si="7"/>
        <v>3+4+5</v>
      </c>
      <c r="Z33" s="1" t="str">
        <f t="shared" si="8"/>
        <v>-</v>
      </c>
      <c r="AA33" s="1" t="str">
        <f t="shared" si="9"/>
        <v>-</v>
      </c>
      <c r="AB33" s="1" t="str">
        <f t="shared" si="10"/>
        <v>-</v>
      </c>
    </row>
    <row r="34" spans="1:28" ht="12.75" customHeight="1">
      <c r="A34" s="2">
        <v>28</v>
      </c>
      <c r="B34" s="3" t="s">
        <v>60</v>
      </c>
      <c r="C34" s="4">
        <v>2</v>
      </c>
      <c r="D34" s="4"/>
      <c r="E34" s="4"/>
      <c r="F34" s="4"/>
      <c r="G34" s="4">
        <v>5</v>
      </c>
      <c r="H34" s="4"/>
      <c r="I34" s="4">
        <v>5</v>
      </c>
      <c r="J34" s="4"/>
      <c r="K34" s="4">
        <v>5</v>
      </c>
      <c r="L34" s="4"/>
      <c r="M34" s="4"/>
      <c r="N34" s="4">
        <v>5</v>
      </c>
      <c r="O34" s="2">
        <f t="shared" si="11"/>
        <v>4</v>
      </c>
      <c r="P34" s="2">
        <f t="shared" si="1"/>
        <v>0</v>
      </c>
      <c r="Q34" s="2">
        <f t="shared" si="2"/>
        <v>0</v>
      </c>
      <c r="R34" s="2">
        <f t="shared" si="3"/>
        <v>1</v>
      </c>
      <c r="S34" s="17">
        <f t="shared" si="12"/>
        <v>4</v>
      </c>
      <c r="T34" s="24">
        <f t="shared" si="4"/>
        <v>0.8</v>
      </c>
      <c r="U34" s="17">
        <f t="shared" si="0"/>
        <v>4</v>
      </c>
      <c r="V34" s="24">
        <f t="shared" si="5"/>
        <v>0.8</v>
      </c>
      <c r="W34" s="17">
        <f t="shared" si="13"/>
        <v>4.4</v>
      </c>
      <c r="X34" s="1" t="str">
        <f t="shared" si="6"/>
        <v>-</v>
      </c>
      <c r="Y34" s="1" t="str">
        <f t="shared" si="7"/>
        <v>-</v>
      </c>
      <c r="Z34" s="1" t="str">
        <f t="shared" si="8"/>
        <v>+</v>
      </c>
      <c r="AA34" s="1" t="str">
        <f t="shared" si="9"/>
        <v>-</v>
      </c>
      <c r="AB34" s="1" t="str">
        <f t="shared" si="10"/>
        <v>-</v>
      </c>
    </row>
    <row r="35" spans="1:28" ht="12.75" customHeight="1">
      <c r="A35" s="2">
        <v>29</v>
      </c>
      <c r="B35" s="3" t="s">
        <v>61</v>
      </c>
      <c r="C35" s="4">
        <v>2</v>
      </c>
      <c r="D35" s="4"/>
      <c r="E35" s="4"/>
      <c r="F35" s="4"/>
      <c r="G35" s="4">
        <v>5</v>
      </c>
      <c r="H35" s="4"/>
      <c r="I35" s="4">
        <v>5</v>
      </c>
      <c r="J35" s="4"/>
      <c r="K35" s="4">
        <v>5</v>
      </c>
      <c r="L35" s="4"/>
      <c r="M35" s="4"/>
      <c r="N35" s="4">
        <v>2</v>
      </c>
      <c r="O35" s="2">
        <f t="shared" si="11"/>
        <v>3</v>
      </c>
      <c r="P35" s="2">
        <f t="shared" si="1"/>
        <v>0</v>
      </c>
      <c r="Q35" s="2">
        <f t="shared" si="2"/>
        <v>0</v>
      </c>
      <c r="R35" s="2">
        <f t="shared" si="3"/>
        <v>2</v>
      </c>
      <c r="S35" s="17">
        <f t="shared" si="12"/>
        <v>3</v>
      </c>
      <c r="T35" s="24">
        <f t="shared" si="4"/>
        <v>0.6</v>
      </c>
      <c r="U35" s="17">
        <f t="shared" si="0"/>
        <v>3</v>
      </c>
      <c r="V35" s="24">
        <f t="shared" si="5"/>
        <v>0.6</v>
      </c>
      <c r="W35" s="17">
        <f t="shared" si="13"/>
        <v>3.8</v>
      </c>
      <c r="X35" s="1" t="str">
        <f t="shared" si="6"/>
        <v>-</v>
      </c>
      <c r="Y35" s="1" t="str">
        <f t="shared" si="7"/>
        <v>-</v>
      </c>
      <c r="Z35" s="1" t="str">
        <f t="shared" si="8"/>
        <v>-</v>
      </c>
      <c r="AA35" s="1" t="str">
        <f t="shared" si="9"/>
        <v>+</v>
      </c>
      <c r="AB35" s="1" t="str">
        <f t="shared" si="10"/>
        <v>-</v>
      </c>
    </row>
    <row r="36" spans="1:28" ht="12.75" customHeight="1">
      <c r="A36" s="2">
        <v>30</v>
      </c>
      <c r="B36" s="3" t="s">
        <v>62</v>
      </c>
      <c r="C36" s="4">
        <v>2</v>
      </c>
      <c r="D36" s="4"/>
      <c r="E36" s="4"/>
      <c r="F36" s="4"/>
      <c r="G36" s="4">
        <v>5</v>
      </c>
      <c r="H36" s="4"/>
      <c r="I36" s="4">
        <v>5</v>
      </c>
      <c r="J36" s="4"/>
      <c r="K36" s="4">
        <v>5</v>
      </c>
      <c r="L36" s="4"/>
      <c r="M36" s="4"/>
      <c r="N36" s="4">
        <v>2</v>
      </c>
      <c r="O36" s="2">
        <f t="shared" si="11"/>
        <v>3</v>
      </c>
      <c r="P36" s="2">
        <f t="shared" si="1"/>
        <v>0</v>
      </c>
      <c r="Q36" s="2">
        <f t="shared" si="2"/>
        <v>0</v>
      </c>
      <c r="R36" s="2">
        <f t="shared" si="3"/>
        <v>2</v>
      </c>
      <c r="S36" s="17">
        <f t="shared" si="12"/>
        <v>3</v>
      </c>
      <c r="T36" s="24">
        <f t="shared" si="4"/>
        <v>0.6</v>
      </c>
      <c r="U36" s="17">
        <f t="shared" si="0"/>
        <v>3</v>
      </c>
      <c r="V36" s="24">
        <f t="shared" si="5"/>
        <v>0.6</v>
      </c>
      <c r="W36" s="17">
        <f t="shared" si="13"/>
        <v>3.8</v>
      </c>
      <c r="X36" s="1" t="str">
        <f t="shared" si="6"/>
        <v>-</v>
      </c>
      <c r="Y36" s="1" t="str">
        <f t="shared" si="7"/>
        <v>-</v>
      </c>
      <c r="Z36" s="1" t="str">
        <f t="shared" si="8"/>
        <v>-</v>
      </c>
      <c r="AA36" s="1" t="str">
        <f t="shared" si="9"/>
        <v>+</v>
      </c>
      <c r="AB36" s="1" t="str">
        <f t="shared" si="10"/>
        <v>-</v>
      </c>
    </row>
    <row r="37" spans="2:28" ht="15">
      <c r="B37" s="6" t="s">
        <v>6</v>
      </c>
      <c r="C37" s="5">
        <f>COUNTIF(C7:C36,"=5")</f>
        <v>6</v>
      </c>
      <c r="D37" s="5">
        <f aca="true" t="shared" si="14" ref="D37:N37">COUNTIF(D7:D36,"=5")</f>
        <v>0</v>
      </c>
      <c r="E37" s="5">
        <f t="shared" si="14"/>
        <v>0</v>
      </c>
      <c r="F37" s="5">
        <f t="shared" si="14"/>
        <v>0</v>
      </c>
      <c r="G37" s="5">
        <f t="shared" si="14"/>
        <v>11</v>
      </c>
      <c r="H37" s="5">
        <f t="shared" si="14"/>
        <v>0</v>
      </c>
      <c r="I37" s="5">
        <f t="shared" si="14"/>
        <v>5</v>
      </c>
      <c r="J37" s="5">
        <f t="shared" si="14"/>
        <v>0</v>
      </c>
      <c r="K37" s="5">
        <f t="shared" si="14"/>
        <v>4</v>
      </c>
      <c r="L37" s="5">
        <f t="shared" si="14"/>
        <v>0</v>
      </c>
      <c r="M37" s="5">
        <f t="shared" si="14"/>
        <v>0</v>
      </c>
      <c r="N37" s="5">
        <f t="shared" si="14"/>
        <v>12</v>
      </c>
      <c r="O37" s="23">
        <f>SUM(O7:O36)</f>
        <v>38</v>
      </c>
      <c r="P37" s="23">
        <f>SUM(P7:P36)</f>
        <v>31</v>
      </c>
      <c r="Q37" s="23">
        <f>SUM(Q7:Q36)</f>
        <v>17</v>
      </c>
      <c r="R37" s="23">
        <f>SUM(R7:R36)</f>
        <v>20</v>
      </c>
      <c r="S37" s="23">
        <f>SUM(S7:S36)</f>
        <v>69</v>
      </c>
      <c r="T37" s="25">
        <f>AVERAGE(T7:T36)</f>
        <v>0.4600000000000001</v>
      </c>
      <c r="U37" s="23">
        <f>SUM(U7:U36)</f>
        <v>86</v>
      </c>
      <c r="V37" s="26">
        <f>AVERAGE(V7:V36)</f>
        <v>0.5733333333333335</v>
      </c>
      <c r="W37" s="18"/>
      <c r="X37" s="23">
        <f>COUNTIF(X7:X36,"=4+5")</f>
        <v>2</v>
      </c>
      <c r="Y37" s="23">
        <f>COUNTIF(Y7:Y36,"=3+4+5")</f>
        <v>3</v>
      </c>
      <c r="Z37" s="23">
        <f>COUNTIF(Z7:Z36,"=+")</f>
        <v>8</v>
      </c>
      <c r="AA37" s="23">
        <f>COUNTIF(AA7:AA36,"=+")</f>
        <v>6</v>
      </c>
      <c r="AB37" s="23">
        <f>COUNTIF(AB7:AB36,"=+")</f>
        <v>0</v>
      </c>
    </row>
    <row r="38" spans="2:28" ht="15">
      <c r="B38" s="6" t="s">
        <v>8</v>
      </c>
      <c r="C38" s="5">
        <f>COUNTIF(C7:C36,"=4")</f>
        <v>9</v>
      </c>
      <c r="D38" s="5">
        <f aca="true" t="shared" si="15" ref="D38:N38">COUNTIF(D7:D36,"=4")</f>
        <v>0</v>
      </c>
      <c r="E38" s="5">
        <f t="shared" si="15"/>
        <v>0</v>
      </c>
      <c r="F38" s="5">
        <f t="shared" si="15"/>
        <v>0</v>
      </c>
      <c r="G38" s="5">
        <f t="shared" si="15"/>
        <v>8</v>
      </c>
      <c r="H38" s="5">
        <f t="shared" si="15"/>
        <v>0</v>
      </c>
      <c r="I38" s="5">
        <f t="shared" si="15"/>
        <v>2</v>
      </c>
      <c r="J38" s="5">
        <f t="shared" si="15"/>
        <v>0</v>
      </c>
      <c r="K38" s="5">
        <f t="shared" si="15"/>
        <v>2</v>
      </c>
      <c r="L38" s="5">
        <f t="shared" si="15"/>
        <v>0</v>
      </c>
      <c r="M38" s="5">
        <f t="shared" si="15"/>
        <v>0</v>
      </c>
      <c r="N38" s="5">
        <f t="shared" si="15"/>
        <v>10</v>
      </c>
      <c r="O38" s="11"/>
      <c r="P38" s="11"/>
      <c r="Q38" s="11"/>
      <c r="R38" s="11"/>
      <c r="S38" s="11"/>
      <c r="T38" s="11"/>
      <c r="U38" s="11"/>
      <c r="V38" s="11"/>
      <c r="W38" s="11"/>
      <c r="Z38" s="100">
        <f>COUNTIF(R7:R36,"&lt;&gt;0")</f>
        <v>14</v>
      </c>
      <c r="AA38" s="100"/>
      <c r="AB38" s="100"/>
    </row>
    <row r="39" spans="2:28" ht="15.75" thickBot="1">
      <c r="B39" s="6" t="s">
        <v>7</v>
      </c>
      <c r="C39" s="5">
        <f>COUNTIF(C7:C36,"=3")</f>
        <v>6</v>
      </c>
      <c r="D39" s="5">
        <f aca="true" t="shared" si="16" ref="D39:N39">COUNTIF(D7:D36,"=3")</f>
        <v>0</v>
      </c>
      <c r="E39" s="5">
        <f t="shared" si="16"/>
        <v>0</v>
      </c>
      <c r="F39" s="5">
        <f t="shared" si="16"/>
        <v>0</v>
      </c>
      <c r="G39" s="5">
        <f t="shared" si="16"/>
        <v>4</v>
      </c>
      <c r="H39" s="5">
        <f t="shared" si="16"/>
        <v>0</v>
      </c>
      <c r="I39" s="5">
        <f t="shared" si="16"/>
        <v>0</v>
      </c>
      <c r="J39" s="5">
        <f t="shared" si="16"/>
        <v>0</v>
      </c>
      <c r="K39" s="5">
        <f t="shared" si="16"/>
        <v>1</v>
      </c>
      <c r="L39" s="5">
        <f t="shared" si="16"/>
        <v>0</v>
      </c>
      <c r="M39" s="5">
        <f t="shared" si="16"/>
        <v>0</v>
      </c>
      <c r="N39" s="5">
        <f t="shared" si="16"/>
        <v>6</v>
      </c>
      <c r="O39" s="11"/>
      <c r="P39" s="11"/>
      <c r="Q39" s="11"/>
      <c r="R39" s="11"/>
      <c r="S39" s="11"/>
      <c r="T39" s="11"/>
      <c r="U39" s="11"/>
      <c r="V39" s="11"/>
      <c r="W39" s="11"/>
      <c r="Z39" s="104">
        <f>Z38/$W$2</f>
        <v>0.4666666666666667</v>
      </c>
      <c r="AA39" s="105"/>
      <c r="AB39" s="106"/>
    </row>
    <row r="40" spans="2:28" ht="15.75" thickBot="1">
      <c r="B40" s="6" t="s">
        <v>9</v>
      </c>
      <c r="C40" s="5">
        <f>COUNTIF(C7:C36,"=2")</f>
        <v>9</v>
      </c>
      <c r="D40" s="5">
        <f aca="true" t="shared" si="17" ref="D40:N40">COUNTIF(D7:D36,"=2")</f>
        <v>0</v>
      </c>
      <c r="E40" s="5">
        <f t="shared" si="17"/>
        <v>0</v>
      </c>
      <c r="F40" s="5">
        <f t="shared" si="17"/>
        <v>0</v>
      </c>
      <c r="G40" s="5">
        <f t="shared" si="17"/>
        <v>7</v>
      </c>
      <c r="H40" s="5">
        <f t="shared" si="17"/>
        <v>0</v>
      </c>
      <c r="I40" s="5">
        <f t="shared" si="17"/>
        <v>1</v>
      </c>
      <c r="J40" s="5">
        <f t="shared" si="17"/>
        <v>0</v>
      </c>
      <c r="K40" s="5">
        <f t="shared" si="17"/>
        <v>1</v>
      </c>
      <c r="L40" s="5">
        <f t="shared" si="17"/>
        <v>0</v>
      </c>
      <c r="M40" s="5">
        <f t="shared" si="17"/>
        <v>0</v>
      </c>
      <c r="N40" s="5">
        <f t="shared" si="17"/>
        <v>2</v>
      </c>
      <c r="O40" s="11"/>
      <c r="T40" s="22"/>
      <c r="U40" s="101" t="s">
        <v>31</v>
      </c>
      <c r="V40" s="102"/>
      <c r="W40" s="102"/>
      <c r="X40" s="103"/>
      <c r="AA40" s="21"/>
      <c r="AB40" s="21"/>
    </row>
    <row r="41" spans="2:28" ht="15">
      <c r="B41" s="7" t="s">
        <v>10</v>
      </c>
      <c r="C41" s="8">
        <f>(C37+C38)/$W$2*100</f>
        <v>50</v>
      </c>
      <c r="D41" s="8">
        <f aca="true" t="shared" si="18" ref="D41:N41">(D37+D38)/$W$2*100</f>
        <v>0</v>
      </c>
      <c r="E41" s="8">
        <f t="shared" si="18"/>
        <v>0</v>
      </c>
      <c r="F41" s="8">
        <f t="shared" si="18"/>
        <v>0</v>
      </c>
      <c r="G41" s="8">
        <f t="shared" si="18"/>
        <v>63.33333333333333</v>
      </c>
      <c r="H41" s="8">
        <f t="shared" si="18"/>
        <v>0</v>
      </c>
      <c r="I41" s="8">
        <f t="shared" si="18"/>
        <v>23.333333333333332</v>
      </c>
      <c r="J41" s="8">
        <f t="shared" si="18"/>
        <v>0</v>
      </c>
      <c r="K41" s="8">
        <f t="shared" si="18"/>
        <v>20</v>
      </c>
      <c r="L41" s="8">
        <f t="shared" si="18"/>
        <v>0</v>
      </c>
      <c r="M41" s="8">
        <f t="shared" si="18"/>
        <v>0</v>
      </c>
      <c r="N41" s="8">
        <f t="shared" si="18"/>
        <v>73.33333333333333</v>
      </c>
      <c r="O41" s="11"/>
      <c r="T41" s="11"/>
      <c r="U41" s="36" t="s">
        <v>20</v>
      </c>
      <c r="V41" s="27">
        <f>X37/$W$2*100</f>
        <v>6.666666666666667</v>
      </c>
      <c r="W41" s="30" t="s">
        <v>23</v>
      </c>
      <c r="X41" s="33">
        <f>Z37/$W$2</f>
        <v>0.26666666666666666</v>
      </c>
      <c r="AA41" s="11"/>
      <c r="AB41" s="11"/>
    </row>
    <row r="42" spans="2:28" ht="15">
      <c r="B42" s="7" t="s">
        <v>11</v>
      </c>
      <c r="C42" s="8">
        <f>(C37+C38+C39)/$W$2*100</f>
        <v>70</v>
      </c>
      <c r="D42" s="8">
        <f aca="true" t="shared" si="19" ref="D42:N42">(D37+D38+D39)/$W$2*100</f>
        <v>0</v>
      </c>
      <c r="E42" s="8">
        <f t="shared" si="19"/>
        <v>0</v>
      </c>
      <c r="F42" s="8">
        <f t="shared" si="19"/>
        <v>0</v>
      </c>
      <c r="G42" s="8">
        <f t="shared" si="19"/>
        <v>76.66666666666667</v>
      </c>
      <c r="H42" s="8">
        <f t="shared" si="19"/>
        <v>0</v>
      </c>
      <c r="I42" s="8">
        <f t="shared" si="19"/>
        <v>23.333333333333332</v>
      </c>
      <c r="J42" s="8">
        <f t="shared" si="19"/>
        <v>0</v>
      </c>
      <c r="K42" s="8">
        <f t="shared" si="19"/>
        <v>23.333333333333332</v>
      </c>
      <c r="L42" s="8">
        <f t="shared" si="19"/>
        <v>0</v>
      </c>
      <c r="M42" s="8">
        <f t="shared" si="19"/>
        <v>0</v>
      </c>
      <c r="N42" s="8">
        <f t="shared" si="19"/>
        <v>93.33333333333333</v>
      </c>
      <c r="O42" s="11"/>
      <c r="T42" s="11"/>
      <c r="U42" s="37" t="s">
        <v>21</v>
      </c>
      <c r="V42" s="28">
        <f>Y37/$W$2*100</f>
        <v>10</v>
      </c>
      <c r="W42" s="31" t="s">
        <v>24</v>
      </c>
      <c r="X42" s="34">
        <f>AA37/$W$2</f>
        <v>0.2</v>
      </c>
      <c r="AA42" s="11"/>
      <c r="AB42" s="11"/>
    </row>
    <row r="43" spans="2:28" ht="15.75" thickBot="1">
      <c r="B43" s="7" t="s">
        <v>12</v>
      </c>
      <c r="C43" s="8">
        <f>(C37*5+C38*4+C39*3+C40*2)/$W$2</f>
        <v>3.4</v>
      </c>
      <c r="D43" s="8">
        <f aca="true" t="shared" si="20" ref="D43:N43">(D37*5+D38*4+D39*3+D40*2)/$W$2</f>
        <v>0</v>
      </c>
      <c r="E43" s="8">
        <f t="shared" si="20"/>
        <v>0</v>
      </c>
      <c r="F43" s="8">
        <f t="shared" si="20"/>
        <v>0</v>
      </c>
      <c r="G43" s="8">
        <f t="shared" si="20"/>
        <v>3.7666666666666666</v>
      </c>
      <c r="H43" s="8">
        <f t="shared" si="20"/>
        <v>0</v>
      </c>
      <c r="I43" s="8">
        <f t="shared" si="20"/>
        <v>1.1666666666666667</v>
      </c>
      <c r="J43" s="8">
        <f t="shared" si="20"/>
        <v>0</v>
      </c>
      <c r="K43" s="8">
        <f t="shared" si="20"/>
        <v>1.1</v>
      </c>
      <c r="L43" s="8">
        <f t="shared" si="20"/>
        <v>0</v>
      </c>
      <c r="M43" s="8">
        <f t="shared" si="20"/>
        <v>0</v>
      </c>
      <c r="N43" s="8">
        <f t="shared" si="20"/>
        <v>4.066666666666666</v>
      </c>
      <c r="O43" s="11"/>
      <c r="T43" s="11"/>
      <c r="U43" s="38" t="s">
        <v>22</v>
      </c>
      <c r="V43" s="29">
        <f>(O37*5+P37*4+Q37*3+R37*2)/($W$2*$W$1)</f>
        <v>2.7</v>
      </c>
      <c r="W43" s="32" t="s">
        <v>25</v>
      </c>
      <c r="X43" s="35">
        <f>AB37/$W$2</f>
        <v>0</v>
      </c>
      <c r="AA43" s="11"/>
      <c r="AB43" s="11"/>
    </row>
    <row r="49" ht="15">
      <c r="L49" s="11"/>
    </row>
  </sheetData>
  <sheetProtection/>
  <mergeCells count="8">
    <mergeCell ref="Z39:AB39"/>
    <mergeCell ref="U40:X40"/>
    <mergeCell ref="C3:N3"/>
    <mergeCell ref="C5:N5"/>
    <mergeCell ref="O5:AB5"/>
    <mergeCell ref="S6:T6"/>
    <mergeCell ref="U6:V6"/>
    <mergeCell ref="Z38:AB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32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140625" style="0" customWidth="1"/>
    <col min="2" max="2" width="18.57421875" style="0" customWidth="1"/>
    <col min="3" max="19" width="3.57421875" style="0" customWidth="1"/>
    <col min="20" max="20" width="5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5" width="5.57421875" style="0" customWidth="1"/>
    <col min="26" max="28" width="3.57421875" style="0" customWidth="1"/>
  </cols>
  <sheetData>
    <row r="1" spans="1:25" ht="15.75" thickBot="1">
      <c r="A1" t="s">
        <v>1</v>
      </c>
      <c r="C1" t="s">
        <v>17</v>
      </c>
      <c r="P1" s="12" t="s">
        <v>16</v>
      </c>
      <c r="Q1" s="13"/>
      <c r="R1" s="13"/>
      <c r="S1" s="13"/>
      <c r="T1" s="13"/>
      <c r="U1" s="13"/>
      <c r="V1" s="13"/>
      <c r="W1" s="14">
        <f>COUNT(C6:N6)</f>
        <v>5</v>
      </c>
      <c r="Y1" t="s">
        <v>65</v>
      </c>
    </row>
    <row r="2" spans="1:25" ht="12.75" customHeight="1" thickBot="1">
      <c r="A2" s="15"/>
      <c r="P2" s="12" t="s">
        <v>29</v>
      </c>
      <c r="Q2" s="13"/>
      <c r="R2" s="13"/>
      <c r="S2" s="13"/>
      <c r="T2" s="13"/>
      <c r="U2" s="13"/>
      <c r="V2" s="13"/>
      <c r="W2" s="39">
        <f>COUNT(A7:A25)</f>
        <v>13</v>
      </c>
      <c r="Y2" t="s">
        <v>64</v>
      </c>
    </row>
    <row r="3" spans="1:14" ht="9" customHeigh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4" ht="38.2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3:28" ht="9.75" customHeigh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0" t="s">
        <v>13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38.25" customHeight="1">
      <c r="A6" s="2" t="s">
        <v>0</v>
      </c>
      <c r="B6" s="1" t="s">
        <v>3</v>
      </c>
      <c r="C6" s="9">
        <v>10</v>
      </c>
      <c r="D6" s="9"/>
      <c r="E6" s="9"/>
      <c r="F6" s="9"/>
      <c r="G6" s="9">
        <v>11</v>
      </c>
      <c r="H6" s="9"/>
      <c r="I6" s="9">
        <v>14</v>
      </c>
      <c r="J6" s="9"/>
      <c r="K6" s="9">
        <v>12</v>
      </c>
      <c r="L6" s="9"/>
      <c r="M6" s="9"/>
      <c r="N6" s="9">
        <v>13</v>
      </c>
      <c r="O6" s="10">
        <v>5</v>
      </c>
      <c r="P6" s="10">
        <v>4</v>
      </c>
      <c r="Q6" s="10">
        <v>3</v>
      </c>
      <c r="R6" s="10">
        <v>2</v>
      </c>
      <c r="S6" s="112" t="s">
        <v>10</v>
      </c>
      <c r="T6" s="113"/>
      <c r="U6" s="112" t="s">
        <v>15</v>
      </c>
      <c r="V6" s="113"/>
      <c r="W6" s="16" t="s">
        <v>14</v>
      </c>
      <c r="X6" s="19" t="s">
        <v>18</v>
      </c>
      <c r="Y6" s="19" t="s">
        <v>19</v>
      </c>
      <c r="Z6" s="19" t="s">
        <v>26</v>
      </c>
      <c r="AA6" s="20" t="s">
        <v>27</v>
      </c>
      <c r="AB6" s="20" t="s">
        <v>28</v>
      </c>
    </row>
    <row r="7" spans="1:28" ht="12.75" customHeight="1">
      <c r="A7" s="2">
        <v>1</v>
      </c>
      <c r="B7" s="3" t="s">
        <v>66</v>
      </c>
      <c r="C7" s="4">
        <v>5</v>
      </c>
      <c r="D7" s="4"/>
      <c r="E7" s="4"/>
      <c r="F7" s="4"/>
      <c r="G7" s="4">
        <v>5</v>
      </c>
      <c r="H7" s="4"/>
      <c r="I7" s="4"/>
      <c r="J7" s="4"/>
      <c r="K7" s="4"/>
      <c r="L7" s="4"/>
      <c r="M7" s="4"/>
      <c r="N7" s="4">
        <v>5</v>
      </c>
      <c r="O7" s="2">
        <f>COUNTIF(C7:N7,"=5")</f>
        <v>3</v>
      </c>
      <c r="P7" s="2">
        <f>COUNTIF(C7:N7,"=4")</f>
        <v>0</v>
      </c>
      <c r="Q7" s="2">
        <f>COUNTIF(C7:N7,"=3")</f>
        <v>0</v>
      </c>
      <c r="R7" s="2">
        <f>COUNTIF(C7:N7,"=2")</f>
        <v>0</v>
      </c>
      <c r="S7" s="17">
        <f>O7+P7</f>
        <v>3</v>
      </c>
      <c r="T7" s="24">
        <f>S7/$W$1</f>
        <v>0.6</v>
      </c>
      <c r="U7" s="17">
        <f aca="true" t="shared" si="0" ref="U7:U19">S7+Q7</f>
        <v>3</v>
      </c>
      <c r="V7" s="24">
        <f>U7/$W$1</f>
        <v>0.6</v>
      </c>
      <c r="W7" s="17">
        <f>(O7*5+P7*4+Q7*3+R7*2)/$W$1</f>
        <v>3</v>
      </c>
      <c r="X7" s="1" t="str">
        <f>IF(S7=$W$1,"4+5","-")</f>
        <v>-</v>
      </c>
      <c r="Y7" s="1" t="str">
        <f>IF(U7=$W$1,"3+4+5","-")</f>
        <v>-</v>
      </c>
      <c r="Z7" s="1" t="str">
        <f>IF(R7=1,"+","-")</f>
        <v>-</v>
      </c>
      <c r="AA7" s="1" t="str">
        <f>IF(R7=2,"+","-")</f>
        <v>-</v>
      </c>
      <c r="AB7" s="1" t="str">
        <f>IF(R7&gt;2,"+","-")</f>
        <v>-</v>
      </c>
    </row>
    <row r="8" spans="1:28" ht="12.75" customHeight="1">
      <c r="A8" s="2">
        <v>2</v>
      </c>
      <c r="B8" s="3" t="s">
        <v>67</v>
      </c>
      <c r="C8" s="4">
        <v>4</v>
      </c>
      <c r="D8" s="4"/>
      <c r="E8" s="4"/>
      <c r="F8" s="4"/>
      <c r="G8" s="4">
        <v>5</v>
      </c>
      <c r="H8" s="4"/>
      <c r="I8" s="4"/>
      <c r="J8" s="4"/>
      <c r="K8" s="4"/>
      <c r="L8" s="4"/>
      <c r="M8" s="4"/>
      <c r="N8" s="4">
        <v>5</v>
      </c>
      <c r="O8" s="2">
        <f>COUNTIF(C8:N8,"=5")</f>
        <v>2</v>
      </c>
      <c r="P8" s="2">
        <f aca="true" t="shared" si="1" ref="P8:P19">COUNTIF(C8:N8,"=4")</f>
        <v>1</v>
      </c>
      <c r="Q8" s="2">
        <f aca="true" t="shared" si="2" ref="Q8:Q19">COUNTIF(C8:N8,"=3")</f>
        <v>0</v>
      </c>
      <c r="R8" s="2">
        <f aca="true" t="shared" si="3" ref="R8:R19">COUNTIF(C8:N8,"=2")</f>
        <v>0</v>
      </c>
      <c r="S8" s="17">
        <f>O8+P8</f>
        <v>3</v>
      </c>
      <c r="T8" s="24">
        <f aca="true" t="shared" si="4" ref="T8:T19">S8/$W$1</f>
        <v>0.6</v>
      </c>
      <c r="U8" s="17">
        <f t="shared" si="0"/>
        <v>3</v>
      </c>
      <c r="V8" s="24">
        <f aca="true" t="shared" si="5" ref="V8:V19">U8/$W$1</f>
        <v>0.6</v>
      </c>
      <c r="W8" s="17">
        <f>(O8*5+P8*4+Q8*3+R8*2)/$W$1</f>
        <v>2.8</v>
      </c>
      <c r="X8" s="1" t="str">
        <f aca="true" t="shared" si="6" ref="X8:X19">IF(S8=$W$1,"4+5","-")</f>
        <v>-</v>
      </c>
      <c r="Y8" s="1" t="str">
        <f aca="true" t="shared" si="7" ref="Y8:Y19">IF(U8=$W$1,"3+4+5","-")</f>
        <v>-</v>
      </c>
      <c r="Z8" s="1" t="str">
        <f aca="true" t="shared" si="8" ref="Z8:Z19">IF(R8=1,"+","-")</f>
        <v>-</v>
      </c>
      <c r="AA8" s="1" t="str">
        <f aca="true" t="shared" si="9" ref="AA8:AA19">IF(R8=2,"+","-")</f>
        <v>-</v>
      </c>
      <c r="AB8" s="1" t="str">
        <f aca="true" t="shared" si="10" ref="AB8:AB19">IF(R8&gt;2,"+","-")</f>
        <v>-</v>
      </c>
    </row>
    <row r="9" spans="1:28" ht="12.75" customHeight="1">
      <c r="A9" s="2">
        <v>3</v>
      </c>
      <c r="B9" s="3" t="s">
        <v>68</v>
      </c>
      <c r="C9" s="4">
        <v>3</v>
      </c>
      <c r="D9" s="4"/>
      <c r="E9" s="4"/>
      <c r="F9" s="4"/>
      <c r="G9" s="4">
        <v>5</v>
      </c>
      <c r="H9" s="4"/>
      <c r="I9" s="4"/>
      <c r="J9" s="4"/>
      <c r="K9" s="4"/>
      <c r="L9" s="4"/>
      <c r="M9" s="4"/>
      <c r="N9" s="4">
        <v>5</v>
      </c>
      <c r="O9" s="2">
        <f aca="true" t="shared" si="11" ref="O9:O19">COUNTIF(C9:N9,"=5")</f>
        <v>2</v>
      </c>
      <c r="P9" s="2">
        <f t="shared" si="1"/>
        <v>0</v>
      </c>
      <c r="Q9" s="2">
        <f t="shared" si="2"/>
        <v>1</v>
      </c>
      <c r="R9" s="2">
        <f t="shared" si="3"/>
        <v>0</v>
      </c>
      <c r="S9" s="17">
        <f aca="true" t="shared" si="12" ref="S9:S19">O9+P9</f>
        <v>2</v>
      </c>
      <c r="T9" s="24">
        <f t="shared" si="4"/>
        <v>0.4</v>
      </c>
      <c r="U9" s="17">
        <f t="shared" si="0"/>
        <v>3</v>
      </c>
      <c r="V9" s="24">
        <f t="shared" si="5"/>
        <v>0.6</v>
      </c>
      <c r="W9" s="17">
        <f aca="true" t="shared" si="13" ref="W9:W19">(O9*5+P9*4+Q9*3+R9*2)/$W$1</f>
        <v>2.6</v>
      </c>
      <c r="X9" s="1" t="str">
        <f t="shared" si="6"/>
        <v>-</v>
      </c>
      <c r="Y9" s="1" t="str">
        <f t="shared" si="7"/>
        <v>-</v>
      </c>
      <c r="Z9" s="1" t="str">
        <f t="shared" si="8"/>
        <v>-</v>
      </c>
      <c r="AA9" s="1" t="str">
        <f t="shared" si="9"/>
        <v>-</v>
      </c>
      <c r="AB9" s="1" t="str">
        <f t="shared" si="10"/>
        <v>-</v>
      </c>
    </row>
    <row r="10" spans="1:28" ht="12.75" customHeight="1">
      <c r="A10" s="2">
        <v>4</v>
      </c>
      <c r="B10" s="3" t="s">
        <v>69</v>
      </c>
      <c r="C10" s="4">
        <v>2</v>
      </c>
      <c r="D10" s="4"/>
      <c r="E10" s="4"/>
      <c r="F10" s="4"/>
      <c r="G10" s="4">
        <v>5</v>
      </c>
      <c r="H10" s="4"/>
      <c r="I10" s="4"/>
      <c r="J10" s="4"/>
      <c r="K10" s="4"/>
      <c r="L10" s="4"/>
      <c r="M10" s="4"/>
      <c r="N10" s="4">
        <v>5</v>
      </c>
      <c r="O10" s="2">
        <f t="shared" si="11"/>
        <v>2</v>
      </c>
      <c r="P10" s="2">
        <f t="shared" si="1"/>
        <v>0</v>
      </c>
      <c r="Q10" s="2">
        <f t="shared" si="2"/>
        <v>0</v>
      </c>
      <c r="R10" s="2">
        <f t="shared" si="3"/>
        <v>1</v>
      </c>
      <c r="S10" s="17">
        <f t="shared" si="12"/>
        <v>2</v>
      </c>
      <c r="T10" s="24">
        <f t="shared" si="4"/>
        <v>0.4</v>
      </c>
      <c r="U10" s="17">
        <f t="shared" si="0"/>
        <v>2</v>
      </c>
      <c r="V10" s="24">
        <f t="shared" si="5"/>
        <v>0.4</v>
      </c>
      <c r="W10" s="17">
        <f t="shared" si="13"/>
        <v>2.4</v>
      </c>
      <c r="X10" s="1" t="str">
        <f t="shared" si="6"/>
        <v>-</v>
      </c>
      <c r="Y10" s="1" t="str">
        <f t="shared" si="7"/>
        <v>-</v>
      </c>
      <c r="Z10" s="1" t="str">
        <f t="shared" si="8"/>
        <v>+</v>
      </c>
      <c r="AA10" s="1" t="str">
        <f t="shared" si="9"/>
        <v>-</v>
      </c>
      <c r="AB10" s="1" t="str">
        <f t="shared" si="10"/>
        <v>-</v>
      </c>
    </row>
    <row r="11" spans="1:28" ht="12.75" customHeight="1">
      <c r="A11" s="2">
        <v>5</v>
      </c>
      <c r="B11" s="3" t="s">
        <v>70</v>
      </c>
      <c r="C11" s="4">
        <v>5</v>
      </c>
      <c r="D11" s="4"/>
      <c r="E11" s="4"/>
      <c r="F11" s="4"/>
      <c r="G11" s="4">
        <v>5</v>
      </c>
      <c r="H11" s="4"/>
      <c r="I11" s="4"/>
      <c r="J11" s="4"/>
      <c r="K11" s="4">
        <v>2</v>
      </c>
      <c r="L11" s="4"/>
      <c r="M11" s="4"/>
      <c r="N11" s="4">
        <v>5</v>
      </c>
      <c r="O11" s="2">
        <f t="shared" si="11"/>
        <v>3</v>
      </c>
      <c r="P11" s="2">
        <f t="shared" si="1"/>
        <v>0</v>
      </c>
      <c r="Q11" s="2">
        <f t="shared" si="2"/>
        <v>0</v>
      </c>
      <c r="R11" s="2">
        <f t="shared" si="3"/>
        <v>1</v>
      </c>
      <c r="S11" s="17">
        <f t="shared" si="12"/>
        <v>3</v>
      </c>
      <c r="T11" s="24">
        <f t="shared" si="4"/>
        <v>0.6</v>
      </c>
      <c r="U11" s="17">
        <f t="shared" si="0"/>
        <v>3</v>
      </c>
      <c r="V11" s="24">
        <f t="shared" si="5"/>
        <v>0.6</v>
      </c>
      <c r="W11" s="17">
        <f t="shared" si="13"/>
        <v>3.4</v>
      </c>
      <c r="X11" s="1" t="str">
        <f t="shared" si="6"/>
        <v>-</v>
      </c>
      <c r="Y11" s="1" t="str">
        <f t="shared" si="7"/>
        <v>-</v>
      </c>
      <c r="Z11" s="1" t="str">
        <f t="shared" si="8"/>
        <v>+</v>
      </c>
      <c r="AA11" s="1" t="str">
        <f t="shared" si="9"/>
        <v>-</v>
      </c>
      <c r="AB11" s="1" t="str">
        <f t="shared" si="10"/>
        <v>-</v>
      </c>
    </row>
    <row r="12" spans="1:28" ht="12.75" customHeight="1">
      <c r="A12" s="2">
        <v>6</v>
      </c>
      <c r="B12" s="3" t="s">
        <v>71</v>
      </c>
      <c r="C12" s="4">
        <v>4</v>
      </c>
      <c r="D12" s="4"/>
      <c r="E12" s="4"/>
      <c r="F12" s="4"/>
      <c r="G12" s="4">
        <v>5</v>
      </c>
      <c r="H12" s="4"/>
      <c r="I12" s="4"/>
      <c r="J12" s="4"/>
      <c r="K12" s="4"/>
      <c r="L12" s="4"/>
      <c r="M12" s="4"/>
      <c r="N12" s="4">
        <v>5</v>
      </c>
      <c r="O12" s="2">
        <f t="shared" si="11"/>
        <v>2</v>
      </c>
      <c r="P12" s="2">
        <f t="shared" si="1"/>
        <v>1</v>
      </c>
      <c r="Q12" s="2">
        <f t="shared" si="2"/>
        <v>0</v>
      </c>
      <c r="R12" s="2">
        <f t="shared" si="3"/>
        <v>0</v>
      </c>
      <c r="S12" s="17">
        <f t="shared" si="12"/>
        <v>3</v>
      </c>
      <c r="T12" s="24">
        <f t="shared" si="4"/>
        <v>0.6</v>
      </c>
      <c r="U12" s="17">
        <f t="shared" si="0"/>
        <v>3</v>
      </c>
      <c r="V12" s="24">
        <f t="shared" si="5"/>
        <v>0.6</v>
      </c>
      <c r="W12" s="17">
        <f t="shared" si="13"/>
        <v>2.8</v>
      </c>
      <c r="X12" s="1" t="str">
        <f t="shared" si="6"/>
        <v>-</v>
      </c>
      <c r="Y12" s="1" t="str">
        <f t="shared" si="7"/>
        <v>-</v>
      </c>
      <c r="Z12" s="1" t="str">
        <f t="shared" si="8"/>
        <v>-</v>
      </c>
      <c r="AA12" s="1" t="str">
        <f t="shared" si="9"/>
        <v>-</v>
      </c>
      <c r="AB12" s="1" t="str">
        <f t="shared" si="10"/>
        <v>-</v>
      </c>
    </row>
    <row r="13" spans="1:28" ht="12.75" customHeight="1">
      <c r="A13" s="2">
        <v>7</v>
      </c>
      <c r="B13" s="3" t="s">
        <v>72</v>
      </c>
      <c r="C13" s="4">
        <v>3</v>
      </c>
      <c r="D13" s="4"/>
      <c r="E13" s="4"/>
      <c r="F13" s="4"/>
      <c r="G13" s="4">
        <v>5</v>
      </c>
      <c r="H13" s="4"/>
      <c r="I13" s="4"/>
      <c r="J13" s="4"/>
      <c r="K13" s="4"/>
      <c r="L13" s="4"/>
      <c r="M13" s="4"/>
      <c r="N13" s="4">
        <v>5</v>
      </c>
      <c r="O13" s="2">
        <f t="shared" si="11"/>
        <v>2</v>
      </c>
      <c r="P13" s="2">
        <f t="shared" si="1"/>
        <v>0</v>
      </c>
      <c r="Q13" s="2">
        <f t="shared" si="2"/>
        <v>1</v>
      </c>
      <c r="R13" s="2">
        <f t="shared" si="3"/>
        <v>0</v>
      </c>
      <c r="S13" s="17">
        <f t="shared" si="12"/>
        <v>2</v>
      </c>
      <c r="T13" s="24">
        <f t="shared" si="4"/>
        <v>0.4</v>
      </c>
      <c r="U13" s="17">
        <f t="shared" si="0"/>
        <v>3</v>
      </c>
      <c r="V13" s="24">
        <f t="shared" si="5"/>
        <v>0.6</v>
      </c>
      <c r="W13" s="17">
        <f t="shared" si="13"/>
        <v>2.6</v>
      </c>
      <c r="X13" s="1" t="str">
        <f t="shared" si="6"/>
        <v>-</v>
      </c>
      <c r="Y13" s="1" t="str">
        <f t="shared" si="7"/>
        <v>-</v>
      </c>
      <c r="Z13" s="1" t="str">
        <f t="shared" si="8"/>
        <v>-</v>
      </c>
      <c r="AA13" s="1" t="str">
        <f t="shared" si="9"/>
        <v>-</v>
      </c>
      <c r="AB13" s="1" t="str">
        <f t="shared" si="10"/>
        <v>-</v>
      </c>
    </row>
    <row r="14" spans="1:28" ht="12.75" customHeight="1">
      <c r="A14" s="2">
        <v>8</v>
      </c>
      <c r="B14" s="3" t="s">
        <v>73</v>
      </c>
      <c r="C14" s="4">
        <v>3</v>
      </c>
      <c r="D14" s="4"/>
      <c r="E14" s="4"/>
      <c r="F14" s="4"/>
      <c r="G14" s="4">
        <v>2</v>
      </c>
      <c r="H14" s="4"/>
      <c r="I14" s="4"/>
      <c r="J14" s="4"/>
      <c r="K14" s="4"/>
      <c r="L14" s="4"/>
      <c r="M14" s="4"/>
      <c r="N14" s="4">
        <v>5</v>
      </c>
      <c r="O14" s="2">
        <f t="shared" si="11"/>
        <v>1</v>
      </c>
      <c r="P14" s="2">
        <f t="shared" si="1"/>
        <v>0</v>
      </c>
      <c r="Q14" s="2">
        <f t="shared" si="2"/>
        <v>1</v>
      </c>
      <c r="R14" s="2">
        <f t="shared" si="3"/>
        <v>1</v>
      </c>
      <c r="S14" s="17">
        <f t="shared" si="12"/>
        <v>1</v>
      </c>
      <c r="T14" s="24">
        <f t="shared" si="4"/>
        <v>0.2</v>
      </c>
      <c r="U14" s="17">
        <f t="shared" si="0"/>
        <v>2</v>
      </c>
      <c r="V14" s="24">
        <f t="shared" si="5"/>
        <v>0.4</v>
      </c>
      <c r="W14" s="17">
        <f t="shared" si="13"/>
        <v>2</v>
      </c>
      <c r="X14" s="1" t="str">
        <f t="shared" si="6"/>
        <v>-</v>
      </c>
      <c r="Y14" s="1" t="str">
        <f t="shared" si="7"/>
        <v>-</v>
      </c>
      <c r="Z14" s="1" t="str">
        <f t="shared" si="8"/>
        <v>+</v>
      </c>
      <c r="AA14" s="1" t="str">
        <f t="shared" si="9"/>
        <v>-</v>
      </c>
      <c r="AB14" s="1" t="str">
        <f t="shared" si="10"/>
        <v>-</v>
      </c>
    </row>
    <row r="15" spans="1:28" ht="12.75" customHeight="1">
      <c r="A15" s="2">
        <v>9</v>
      </c>
      <c r="B15" s="3" t="s">
        <v>74</v>
      </c>
      <c r="C15" s="4">
        <v>2</v>
      </c>
      <c r="D15" s="4"/>
      <c r="E15" s="4"/>
      <c r="F15" s="4"/>
      <c r="G15" s="4">
        <v>2</v>
      </c>
      <c r="H15" s="4"/>
      <c r="I15" s="4"/>
      <c r="J15" s="4"/>
      <c r="K15" s="4"/>
      <c r="L15" s="4"/>
      <c r="M15" s="4"/>
      <c r="N15" s="4">
        <v>5</v>
      </c>
      <c r="O15" s="2">
        <f t="shared" si="11"/>
        <v>1</v>
      </c>
      <c r="P15" s="2">
        <f t="shared" si="1"/>
        <v>0</v>
      </c>
      <c r="Q15" s="2">
        <f t="shared" si="2"/>
        <v>0</v>
      </c>
      <c r="R15" s="2">
        <f t="shared" si="3"/>
        <v>2</v>
      </c>
      <c r="S15" s="17">
        <f t="shared" si="12"/>
        <v>1</v>
      </c>
      <c r="T15" s="24">
        <f t="shared" si="4"/>
        <v>0.2</v>
      </c>
      <c r="U15" s="17">
        <f t="shared" si="0"/>
        <v>1</v>
      </c>
      <c r="V15" s="24">
        <f t="shared" si="5"/>
        <v>0.2</v>
      </c>
      <c r="W15" s="17">
        <f t="shared" si="13"/>
        <v>1.8</v>
      </c>
      <c r="X15" s="1" t="str">
        <f t="shared" si="6"/>
        <v>-</v>
      </c>
      <c r="Y15" s="1" t="str">
        <f t="shared" si="7"/>
        <v>-</v>
      </c>
      <c r="Z15" s="1" t="str">
        <f t="shared" si="8"/>
        <v>-</v>
      </c>
      <c r="AA15" s="1" t="str">
        <f t="shared" si="9"/>
        <v>+</v>
      </c>
      <c r="AB15" s="1" t="str">
        <f t="shared" si="10"/>
        <v>-</v>
      </c>
    </row>
    <row r="16" spans="1:28" ht="12.75" customHeight="1">
      <c r="A16" s="2">
        <v>10</v>
      </c>
      <c r="B16" s="3" t="s">
        <v>75</v>
      </c>
      <c r="C16" s="4">
        <v>2</v>
      </c>
      <c r="D16" s="4"/>
      <c r="E16" s="4"/>
      <c r="F16" s="4"/>
      <c r="G16" s="4">
        <v>2</v>
      </c>
      <c r="H16" s="4"/>
      <c r="I16" s="4"/>
      <c r="J16" s="4"/>
      <c r="K16" s="4"/>
      <c r="L16" s="4"/>
      <c r="M16" s="4"/>
      <c r="N16" s="4">
        <v>5</v>
      </c>
      <c r="O16" s="2">
        <f t="shared" si="11"/>
        <v>1</v>
      </c>
      <c r="P16" s="2">
        <f t="shared" si="1"/>
        <v>0</v>
      </c>
      <c r="Q16" s="2">
        <f t="shared" si="2"/>
        <v>0</v>
      </c>
      <c r="R16" s="2">
        <f t="shared" si="3"/>
        <v>2</v>
      </c>
      <c r="S16" s="17">
        <f t="shared" si="12"/>
        <v>1</v>
      </c>
      <c r="T16" s="24">
        <f t="shared" si="4"/>
        <v>0.2</v>
      </c>
      <c r="U16" s="17">
        <f t="shared" si="0"/>
        <v>1</v>
      </c>
      <c r="V16" s="24">
        <f t="shared" si="5"/>
        <v>0.2</v>
      </c>
      <c r="W16" s="17">
        <f t="shared" si="13"/>
        <v>1.8</v>
      </c>
      <c r="X16" s="1" t="str">
        <f t="shared" si="6"/>
        <v>-</v>
      </c>
      <c r="Y16" s="1" t="str">
        <f t="shared" si="7"/>
        <v>-</v>
      </c>
      <c r="Z16" s="1" t="str">
        <f t="shared" si="8"/>
        <v>-</v>
      </c>
      <c r="AA16" s="1" t="str">
        <f t="shared" si="9"/>
        <v>+</v>
      </c>
      <c r="AB16" s="1" t="str">
        <f t="shared" si="10"/>
        <v>-</v>
      </c>
    </row>
    <row r="17" spans="1:28" ht="12.75" customHeight="1">
      <c r="A17" s="2">
        <v>11</v>
      </c>
      <c r="B17" s="3" t="s">
        <v>76</v>
      </c>
      <c r="C17" s="4">
        <v>3</v>
      </c>
      <c r="D17" s="4"/>
      <c r="E17" s="4"/>
      <c r="F17" s="4"/>
      <c r="G17" s="4">
        <v>2</v>
      </c>
      <c r="H17" s="4"/>
      <c r="I17" s="4"/>
      <c r="J17" s="4"/>
      <c r="K17" s="4"/>
      <c r="L17" s="4"/>
      <c r="M17" s="4"/>
      <c r="N17" s="4">
        <v>4</v>
      </c>
      <c r="O17" s="2">
        <f t="shared" si="11"/>
        <v>0</v>
      </c>
      <c r="P17" s="2">
        <f t="shared" si="1"/>
        <v>1</v>
      </c>
      <c r="Q17" s="2">
        <f t="shared" si="2"/>
        <v>1</v>
      </c>
      <c r="R17" s="2">
        <f t="shared" si="3"/>
        <v>1</v>
      </c>
      <c r="S17" s="17">
        <f t="shared" si="12"/>
        <v>1</v>
      </c>
      <c r="T17" s="24">
        <f t="shared" si="4"/>
        <v>0.2</v>
      </c>
      <c r="U17" s="17">
        <f t="shared" si="0"/>
        <v>2</v>
      </c>
      <c r="V17" s="24">
        <f t="shared" si="5"/>
        <v>0.4</v>
      </c>
      <c r="W17" s="17">
        <f t="shared" si="13"/>
        <v>1.8</v>
      </c>
      <c r="X17" s="1" t="str">
        <f t="shared" si="6"/>
        <v>-</v>
      </c>
      <c r="Y17" s="1" t="str">
        <f t="shared" si="7"/>
        <v>-</v>
      </c>
      <c r="Z17" s="1" t="str">
        <f t="shared" si="8"/>
        <v>+</v>
      </c>
      <c r="AA17" s="1" t="str">
        <f t="shared" si="9"/>
        <v>-</v>
      </c>
      <c r="AB17" s="1" t="str">
        <f t="shared" si="10"/>
        <v>-</v>
      </c>
    </row>
    <row r="18" spans="1:28" ht="12.75" customHeight="1">
      <c r="A18" s="2">
        <v>12</v>
      </c>
      <c r="B18" s="3" t="s">
        <v>77</v>
      </c>
      <c r="C18" s="4">
        <v>2</v>
      </c>
      <c r="D18" s="4"/>
      <c r="E18" s="4"/>
      <c r="F18" s="4"/>
      <c r="G18" s="4">
        <v>2</v>
      </c>
      <c r="H18" s="4"/>
      <c r="I18" s="4"/>
      <c r="J18" s="4"/>
      <c r="K18" s="4"/>
      <c r="L18" s="4"/>
      <c r="M18" s="4"/>
      <c r="N18" s="4">
        <v>4</v>
      </c>
      <c r="O18" s="2">
        <f t="shared" si="11"/>
        <v>0</v>
      </c>
      <c r="P18" s="2">
        <f t="shared" si="1"/>
        <v>1</v>
      </c>
      <c r="Q18" s="2">
        <f t="shared" si="2"/>
        <v>0</v>
      </c>
      <c r="R18" s="2">
        <f t="shared" si="3"/>
        <v>2</v>
      </c>
      <c r="S18" s="17">
        <f t="shared" si="12"/>
        <v>1</v>
      </c>
      <c r="T18" s="24">
        <f t="shared" si="4"/>
        <v>0.2</v>
      </c>
      <c r="U18" s="17">
        <f t="shared" si="0"/>
        <v>1</v>
      </c>
      <c r="V18" s="24">
        <f t="shared" si="5"/>
        <v>0.2</v>
      </c>
      <c r="W18" s="17">
        <f t="shared" si="13"/>
        <v>1.6</v>
      </c>
      <c r="X18" s="1" t="str">
        <f t="shared" si="6"/>
        <v>-</v>
      </c>
      <c r="Y18" s="1" t="str">
        <f t="shared" si="7"/>
        <v>-</v>
      </c>
      <c r="Z18" s="1" t="str">
        <f t="shared" si="8"/>
        <v>-</v>
      </c>
      <c r="AA18" s="1" t="str">
        <f t="shared" si="9"/>
        <v>+</v>
      </c>
      <c r="AB18" s="1" t="str">
        <f t="shared" si="10"/>
        <v>-</v>
      </c>
    </row>
    <row r="19" spans="1:28" ht="12.75" customHeight="1">
      <c r="A19" s="2">
        <v>13</v>
      </c>
      <c r="B19" s="3" t="s">
        <v>78</v>
      </c>
      <c r="C19" s="4">
        <v>5</v>
      </c>
      <c r="D19" s="4"/>
      <c r="E19" s="4"/>
      <c r="F19" s="4"/>
      <c r="G19" s="4">
        <v>5</v>
      </c>
      <c r="H19" s="4"/>
      <c r="I19" s="4">
        <v>5</v>
      </c>
      <c r="J19" s="4"/>
      <c r="K19" s="4">
        <v>5</v>
      </c>
      <c r="L19" s="4"/>
      <c r="M19" s="4"/>
      <c r="N19" s="4">
        <v>5</v>
      </c>
      <c r="O19" s="2">
        <f t="shared" si="11"/>
        <v>5</v>
      </c>
      <c r="P19" s="2">
        <f t="shared" si="1"/>
        <v>0</v>
      </c>
      <c r="Q19" s="2">
        <f t="shared" si="2"/>
        <v>0</v>
      </c>
      <c r="R19" s="2">
        <f t="shared" si="3"/>
        <v>0</v>
      </c>
      <c r="S19" s="17">
        <f t="shared" si="12"/>
        <v>5</v>
      </c>
      <c r="T19" s="24">
        <f t="shared" si="4"/>
        <v>1</v>
      </c>
      <c r="U19" s="17">
        <f t="shared" si="0"/>
        <v>5</v>
      </c>
      <c r="V19" s="24">
        <f t="shared" si="5"/>
        <v>1</v>
      </c>
      <c r="W19" s="17">
        <f t="shared" si="13"/>
        <v>5</v>
      </c>
      <c r="X19" s="1" t="str">
        <f t="shared" si="6"/>
        <v>4+5</v>
      </c>
      <c r="Y19" s="1" t="str">
        <f t="shared" si="7"/>
        <v>3+4+5</v>
      </c>
      <c r="Z19" s="1" t="str">
        <f t="shared" si="8"/>
        <v>-</v>
      </c>
      <c r="AA19" s="1" t="str">
        <f t="shared" si="9"/>
        <v>-</v>
      </c>
      <c r="AB19" s="1" t="str">
        <f t="shared" si="10"/>
        <v>-</v>
      </c>
    </row>
    <row r="20" spans="2:28" ht="15">
      <c r="B20" s="6" t="s">
        <v>6</v>
      </c>
      <c r="C20" s="5">
        <f aca="true" t="shared" si="14" ref="C20:N20">COUNTIF(C7:C19,"=5")</f>
        <v>3</v>
      </c>
      <c r="D20" s="5">
        <f t="shared" si="14"/>
        <v>0</v>
      </c>
      <c r="E20" s="5">
        <f t="shared" si="14"/>
        <v>0</v>
      </c>
      <c r="F20" s="5">
        <f t="shared" si="14"/>
        <v>0</v>
      </c>
      <c r="G20" s="5">
        <f t="shared" si="14"/>
        <v>8</v>
      </c>
      <c r="H20" s="5">
        <f t="shared" si="14"/>
        <v>0</v>
      </c>
      <c r="I20" s="5">
        <f t="shared" si="14"/>
        <v>1</v>
      </c>
      <c r="J20" s="5">
        <f t="shared" si="14"/>
        <v>0</v>
      </c>
      <c r="K20" s="5">
        <f t="shared" si="14"/>
        <v>1</v>
      </c>
      <c r="L20" s="5">
        <f t="shared" si="14"/>
        <v>0</v>
      </c>
      <c r="M20" s="5">
        <f t="shared" si="14"/>
        <v>0</v>
      </c>
      <c r="N20" s="5">
        <f t="shared" si="14"/>
        <v>11</v>
      </c>
      <c r="O20" s="23">
        <f>SUM(O7:O19)</f>
        <v>24</v>
      </c>
      <c r="P20" s="23">
        <f>SUM(P7:P19)</f>
        <v>4</v>
      </c>
      <c r="Q20" s="23">
        <f>SUM(Q7:Q19)</f>
        <v>4</v>
      </c>
      <c r="R20" s="23">
        <f>SUM(R7:R19)</f>
        <v>10</v>
      </c>
      <c r="S20" s="23">
        <f>SUM(S7:S19)</f>
        <v>28</v>
      </c>
      <c r="T20" s="25">
        <f>AVERAGE(T7:T19)</f>
        <v>0.4307692307692308</v>
      </c>
      <c r="U20" s="23">
        <f>SUM(U7:U19)</f>
        <v>32</v>
      </c>
      <c r="V20" s="26">
        <f>AVERAGE(V7:V19)</f>
        <v>0.4923076923076924</v>
      </c>
      <c r="W20" s="18"/>
      <c r="X20" s="23">
        <f>COUNTIF(X7:X19,"=4+5")</f>
        <v>1</v>
      </c>
      <c r="Y20" s="23">
        <f>COUNTIF(Y7:Y19,"=3+4+5")</f>
        <v>1</v>
      </c>
      <c r="Z20" s="23">
        <f>COUNTIF(Z7:Z19,"=+")</f>
        <v>4</v>
      </c>
      <c r="AA20" s="23">
        <f>COUNTIF(AA7:AA19,"=+")</f>
        <v>3</v>
      </c>
      <c r="AB20" s="23">
        <f>COUNTIF(AB7:AB19,"=+")</f>
        <v>0</v>
      </c>
    </row>
    <row r="21" spans="2:28" ht="15">
      <c r="B21" s="6" t="s">
        <v>8</v>
      </c>
      <c r="C21" s="5">
        <f aca="true" t="shared" si="15" ref="C21:N21">COUNTIF(C7:C19,"=4")</f>
        <v>2</v>
      </c>
      <c r="D21" s="5">
        <f t="shared" si="15"/>
        <v>0</v>
      </c>
      <c r="E21" s="5">
        <f t="shared" si="15"/>
        <v>0</v>
      </c>
      <c r="F21" s="5">
        <f t="shared" si="15"/>
        <v>0</v>
      </c>
      <c r="G21" s="5">
        <f t="shared" si="15"/>
        <v>0</v>
      </c>
      <c r="H21" s="5">
        <f t="shared" si="15"/>
        <v>0</v>
      </c>
      <c r="I21" s="5">
        <f t="shared" si="15"/>
        <v>0</v>
      </c>
      <c r="J21" s="5">
        <f t="shared" si="15"/>
        <v>0</v>
      </c>
      <c r="K21" s="5">
        <f t="shared" si="15"/>
        <v>0</v>
      </c>
      <c r="L21" s="5">
        <f t="shared" si="15"/>
        <v>0</v>
      </c>
      <c r="M21" s="5">
        <f t="shared" si="15"/>
        <v>0</v>
      </c>
      <c r="N21" s="5">
        <f t="shared" si="15"/>
        <v>2</v>
      </c>
      <c r="O21" s="11"/>
      <c r="P21" s="11"/>
      <c r="Q21" s="11"/>
      <c r="R21" s="11"/>
      <c r="S21" s="11"/>
      <c r="T21" s="11"/>
      <c r="U21" s="11"/>
      <c r="V21" s="11"/>
      <c r="W21" s="11"/>
      <c r="Z21" s="100">
        <f>COUNTIF(R7:R19,"&lt;&gt;0")</f>
        <v>7</v>
      </c>
      <c r="AA21" s="100"/>
      <c r="AB21" s="100"/>
    </row>
    <row r="22" spans="2:28" ht="15.75" thickBot="1">
      <c r="B22" s="6" t="s">
        <v>7</v>
      </c>
      <c r="C22" s="5">
        <f aca="true" t="shared" si="16" ref="C22:N22">COUNTIF(C7:C19,"=3")</f>
        <v>4</v>
      </c>
      <c r="D22" s="5">
        <f t="shared" si="16"/>
        <v>0</v>
      </c>
      <c r="E22" s="5">
        <f t="shared" si="16"/>
        <v>0</v>
      </c>
      <c r="F22" s="5">
        <f t="shared" si="16"/>
        <v>0</v>
      </c>
      <c r="G22" s="5">
        <f t="shared" si="16"/>
        <v>0</v>
      </c>
      <c r="H22" s="5">
        <f t="shared" si="16"/>
        <v>0</v>
      </c>
      <c r="I22" s="5">
        <f t="shared" si="16"/>
        <v>0</v>
      </c>
      <c r="J22" s="5">
        <f t="shared" si="16"/>
        <v>0</v>
      </c>
      <c r="K22" s="5">
        <f t="shared" si="16"/>
        <v>0</v>
      </c>
      <c r="L22" s="5">
        <f t="shared" si="16"/>
        <v>0</v>
      </c>
      <c r="M22" s="5">
        <f t="shared" si="16"/>
        <v>0</v>
      </c>
      <c r="N22" s="5">
        <f t="shared" si="16"/>
        <v>0</v>
      </c>
      <c r="O22" s="11"/>
      <c r="P22" s="11"/>
      <c r="Q22" s="11"/>
      <c r="R22" s="11"/>
      <c r="S22" s="11"/>
      <c r="T22" s="11"/>
      <c r="U22" s="11"/>
      <c r="V22" s="11"/>
      <c r="W22" s="11"/>
      <c r="Z22" s="104">
        <f>Z21/$W$2</f>
        <v>0.5384615384615384</v>
      </c>
      <c r="AA22" s="105"/>
      <c r="AB22" s="106"/>
    </row>
    <row r="23" spans="2:28" ht="15.75" thickBot="1">
      <c r="B23" s="6" t="s">
        <v>9</v>
      </c>
      <c r="C23" s="5">
        <f aca="true" t="shared" si="17" ref="C23:N23">COUNTIF(C7:C19,"=2")</f>
        <v>4</v>
      </c>
      <c r="D23" s="5">
        <f t="shared" si="17"/>
        <v>0</v>
      </c>
      <c r="E23" s="5">
        <f t="shared" si="17"/>
        <v>0</v>
      </c>
      <c r="F23" s="5">
        <f t="shared" si="17"/>
        <v>0</v>
      </c>
      <c r="G23" s="5">
        <f t="shared" si="17"/>
        <v>5</v>
      </c>
      <c r="H23" s="5">
        <f t="shared" si="17"/>
        <v>0</v>
      </c>
      <c r="I23" s="5">
        <f t="shared" si="17"/>
        <v>0</v>
      </c>
      <c r="J23" s="5">
        <f t="shared" si="17"/>
        <v>0</v>
      </c>
      <c r="K23" s="5">
        <f t="shared" si="17"/>
        <v>1</v>
      </c>
      <c r="L23" s="5">
        <f t="shared" si="17"/>
        <v>0</v>
      </c>
      <c r="M23" s="5">
        <f t="shared" si="17"/>
        <v>0</v>
      </c>
      <c r="N23" s="5">
        <f t="shared" si="17"/>
        <v>0</v>
      </c>
      <c r="O23" s="11"/>
      <c r="T23" s="22"/>
      <c r="U23" s="101" t="s">
        <v>63</v>
      </c>
      <c r="V23" s="102"/>
      <c r="W23" s="102"/>
      <c r="X23" s="103"/>
      <c r="AA23" s="21"/>
      <c r="AB23" s="21"/>
    </row>
    <row r="24" spans="2:28" ht="15">
      <c r="B24" s="7" t="s">
        <v>10</v>
      </c>
      <c r="C24" s="8">
        <f>(C20+C21)/$W$2*100</f>
        <v>38.46153846153847</v>
      </c>
      <c r="D24" s="8">
        <f aca="true" t="shared" si="18" ref="D24:N24">(D20+D21)/$W$2*100</f>
        <v>0</v>
      </c>
      <c r="E24" s="8">
        <f t="shared" si="18"/>
        <v>0</v>
      </c>
      <c r="F24" s="8">
        <f t="shared" si="18"/>
        <v>0</v>
      </c>
      <c r="G24" s="8">
        <f t="shared" si="18"/>
        <v>61.53846153846154</v>
      </c>
      <c r="H24" s="8">
        <f t="shared" si="18"/>
        <v>0</v>
      </c>
      <c r="I24" s="8">
        <f t="shared" si="18"/>
        <v>7.6923076923076925</v>
      </c>
      <c r="J24" s="8">
        <f t="shared" si="18"/>
        <v>0</v>
      </c>
      <c r="K24" s="8">
        <f t="shared" si="18"/>
        <v>7.6923076923076925</v>
      </c>
      <c r="L24" s="8">
        <f t="shared" si="18"/>
        <v>0</v>
      </c>
      <c r="M24" s="8">
        <f t="shared" si="18"/>
        <v>0</v>
      </c>
      <c r="N24" s="8">
        <f t="shared" si="18"/>
        <v>100</v>
      </c>
      <c r="O24" s="11"/>
      <c r="T24" s="11"/>
      <c r="U24" s="36" t="s">
        <v>20</v>
      </c>
      <c r="V24" s="27">
        <f>X20/$W$2*100</f>
        <v>7.6923076923076925</v>
      </c>
      <c r="W24" s="30" t="s">
        <v>23</v>
      </c>
      <c r="X24" s="33">
        <f>Z20/$W$2</f>
        <v>0.3076923076923077</v>
      </c>
      <c r="AA24" s="11"/>
      <c r="AB24" s="11"/>
    </row>
    <row r="25" spans="2:28" ht="15">
      <c r="B25" s="7" t="s">
        <v>11</v>
      </c>
      <c r="C25" s="8">
        <f>(C20+C21+C22)/$W$2*100</f>
        <v>69.23076923076923</v>
      </c>
      <c r="D25" s="8">
        <f aca="true" t="shared" si="19" ref="D25:N25">(D20+D21+D22)/$W$2*100</f>
        <v>0</v>
      </c>
      <c r="E25" s="8">
        <f t="shared" si="19"/>
        <v>0</v>
      </c>
      <c r="F25" s="8">
        <f t="shared" si="19"/>
        <v>0</v>
      </c>
      <c r="G25" s="8">
        <f t="shared" si="19"/>
        <v>61.53846153846154</v>
      </c>
      <c r="H25" s="8">
        <f t="shared" si="19"/>
        <v>0</v>
      </c>
      <c r="I25" s="8">
        <f t="shared" si="19"/>
        <v>7.6923076923076925</v>
      </c>
      <c r="J25" s="8">
        <f t="shared" si="19"/>
        <v>0</v>
      </c>
      <c r="K25" s="8">
        <f t="shared" si="19"/>
        <v>7.6923076923076925</v>
      </c>
      <c r="L25" s="8">
        <f t="shared" si="19"/>
        <v>0</v>
      </c>
      <c r="M25" s="8">
        <f t="shared" si="19"/>
        <v>0</v>
      </c>
      <c r="N25" s="8">
        <f t="shared" si="19"/>
        <v>100</v>
      </c>
      <c r="O25" s="11"/>
      <c r="T25" s="11"/>
      <c r="U25" s="37" t="s">
        <v>21</v>
      </c>
      <c r="V25" s="28">
        <f>Y20/$W$2*100</f>
        <v>7.6923076923076925</v>
      </c>
      <c r="W25" s="31" t="s">
        <v>24</v>
      </c>
      <c r="X25" s="34">
        <f>AA20/$W$2</f>
        <v>0.23076923076923078</v>
      </c>
      <c r="AA25" s="11"/>
      <c r="AB25" s="11"/>
    </row>
    <row r="26" spans="2:28" ht="15.75" thickBot="1">
      <c r="B26" s="7" t="s">
        <v>12</v>
      </c>
      <c r="C26" s="8">
        <f>(C20*5+C21*4+C22*3+C23*2)/$W$2</f>
        <v>3.3076923076923075</v>
      </c>
      <c r="D26" s="8">
        <f aca="true" t="shared" si="20" ref="D26:N26">(D20*5+D21*4+D22*3+D23*2)/$W$2</f>
        <v>0</v>
      </c>
      <c r="E26" s="8">
        <f t="shared" si="20"/>
        <v>0</v>
      </c>
      <c r="F26" s="8">
        <f t="shared" si="20"/>
        <v>0</v>
      </c>
      <c r="G26" s="8">
        <f t="shared" si="20"/>
        <v>3.8461538461538463</v>
      </c>
      <c r="H26" s="8">
        <f t="shared" si="20"/>
        <v>0</v>
      </c>
      <c r="I26" s="8">
        <f t="shared" si="20"/>
        <v>0.38461538461538464</v>
      </c>
      <c r="J26" s="8">
        <f t="shared" si="20"/>
        <v>0</v>
      </c>
      <c r="K26" s="8">
        <f t="shared" si="20"/>
        <v>0.5384615384615384</v>
      </c>
      <c r="L26" s="8">
        <f t="shared" si="20"/>
        <v>0</v>
      </c>
      <c r="M26" s="8">
        <f t="shared" si="20"/>
        <v>0</v>
      </c>
      <c r="N26" s="8">
        <f t="shared" si="20"/>
        <v>4.846153846153846</v>
      </c>
      <c r="O26" s="11"/>
      <c r="T26" s="11"/>
      <c r="U26" s="38" t="s">
        <v>22</v>
      </c>
      <c r="V26" s="29">
        <f>(O20*5+P20*4+Q20*3+R20*2)/($W$2*$W$1)</f>
        <v>2.5846153846153848</v>
      </c>
      <c r="W26" s="32" t="s">
        <v>25</v>
      </c>
      <c r="X26" s="35">
        <f>AB20/$W$2</f>
        <v>0</v>
      </c>
      <c r="AA26" s="11"/>
      <c r="AB26" s="11"/>
    </row>
    <row r="32" ht="15">
      <c r="L32" s="11"/>
    </row>
  </sheetData>
  <sheetProtection/>
  <mergeCells count="8">
    <mergeCell ref="Z22:AB22"/>
    <mergeCell ref="U23:X23"/>
    <mergeCell ref="C3:N3"/>
    <mergeCell ref="C5:N5"/>
    <mergeCell ref="O5:AB5"/>
    <mergeCell ref="S6:T6"/>
    <mergeCell ref="U6:V6"/>
    <mergeCell ref="Z21:AB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36"/>
  <sheetViews>
    <sheetView zoomScalePageLayoutView="0" workbookViewId="0" topLeftCell="A16">
      <selection activeCell="W24" sqref="W24"/>
    </sheetView>
  </sheetViews>
  <sheetFormatPr defaultColWidth="9.140625" defaultRowHeight="15"/>
  <cols>
    <col min="1" max="1" width="3.140625" style="0" customWidth="1"/>
    <col min="2" max="2" width="18.57421875" style="0" customWidth="1"/>
    <col min="3" max="19" width="3.57421875" style="0" customWidth="1"/>
    <col min="20" max="20" width="5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5" width="5.57421875" style="0" customWidth="1"/>
    <col min="26" max="28" width="3.57421875" style="0" customWidth="1"/>
  </cols>
  <sheetData>
    <row r="1" spans="1:25" ht="15.75" thickBot="1">
      <c r="A1" t="s">
        <v>1</v>
      </c>
      <c r="C1" t="s">
        <v>17</v>
      </c>
      <c r="P1" s="12" t="s">
        <v>16</v>
      </c>
      <c r="Q1" s="13"/>
      <c r="R1" s="13"/>
      <c r="S1" s="13"/>
      <c r="T1" s="13"/>
      <c r="U1" s="13"/>
      <c r="V1" s="13"/>
      <c r="W1" s="14">
        <f>COUNT(C6:N6)</f>
        <v>5</v>
      </c>
      <c r="Y1" t="s">
        <v>65</v>
      </c>
    </row>
    <row r="2" spans="1:25" ht="12.75" customHeight="1" thickBot="1">
      <c r="A2" s="15"/>
      <c r="P2" s="12" t="s">
        <v>29</v>
      </c>
      <c r="Q2" s="13"/>
      <c r="R2" s="13"/>
      <c r="S2" s="13"/>
      <c r="T2" s="13"/>
      <c r="U2" s="13"/>
      <c r="V2" s="13"/>
      <c r="W2" s="39">
        <f>COUNT(A7:A29)</f>
        <v>17</v>
      </c>
      <c r="Y2" t="s">
        <v>80</v>
      </c>
    </row>
    <row r="3" spans="1:14" ht="9" customHeigh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4" ht="38.2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3:28" ht="9.75" customHeigh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0" t="s">
        <v>13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38.25" customHeight="1">
      <c r="A6" s="2" t="s">
        <v>0</v>
      </c>
      <c r="B6" s="1" t="s">
        <v>3</v>
      </c>
      <c r="C6" s="9">
        <v>10</v>
      </c>
      <c r="D6" s="9"/>
      <c r="E6" s="9"/>
      <c r="F6" s="9"/>
      <c r="G6" s="9">
        <v>11</v>
      </c>
      <c r="H6" s="9"/>
      <c r="I6" s="9">
        <v>14</v>
      </c>
      <c r="J6" s="9"/>
      <c r="K6" s="9">
        <v>12</v>
      </c>
      <c r="L6" s="9"/>
      <c r="M6" s="9"/>
      <c r="N6" s="9">
        <v>13</v>
      </c>
      <c r="O6" s="10">
        <v>5</v>
      </c>
      <c r="P6" s="10">
        <v>4</v>
      </c>
      <c r="Q6" s="10">
        <v>3</v>
      </c>
      <c r="R6" s="10">
        <v>2</v>
      </c>
      <c r="S6" s="112" t="s">
        <v>10</v>
      </c>
      <c r="T6" s="113"/>
      <c r="U6" s="112" t="s">
        <v>15</v>
      </c>
      <c r="V6" s="113"/>
      <c r="W6" s="16" t="s">
        <v>14</v>
      </c>
      <c r="X6" s="19" t="s">
        <v>18</v>
      </c>
      <c r="Y6" s="19" t="s">
        <v>19</v>
      </c>
      <c r="Z6" s="19" t="s">
        <v>26</v>
      </c>
      <c r="AA6" s="20" t="s">
        <v>27</v>
      </c>
      <c r="AB6" s="20" t="s">
        <v>28</v>
      </c>
    </row>
    <row r="7" spans="1:28" ht="12.75" customHeight="1">
      <c r="A7" s="2">
        <v>1</v>
      </c>
      <c r="B7" s="3" t="s">
        <v>81</v>
      </c>
      <c r="C7" s="4">
        <v>5</v>
      </c>
      <c r="D7" s="4"/>
      <c r="E7" s="4"/>
      <c r="F7" s="4"/>
      <c r="G7" s="4">
        <v>5</v>
      </c>
      <c r="H7" s="4"/>
      <c r="I7" s="4"/>
      <c r="J7" s="4"/>
      <c r="K7" s="4"/>
      <c r="L7" s="4"/>
      <c r="M7" s="4"/>
      <c r="N7" s="4">
        <v>5</v>
      </c>
      <c r="O7" s="2">
        <f>COUNTIF(C7:N7,"=5")</f>
        <v>3</v>
      </c>
      <c r="P7" s="2">
        <f>COUNTIF(C7:N7,"=4")</f>
        <v>0</v>
      </c>
      <c r="Q7" s="2">
        <f>COUNTIF(C7:N7,"=3")</f>
        <v>0</v>
      </c>
      <c r="R7" s="2">
        <f>COUNTIF(C7:N7,"=2")</f>
        <v>0</v>
      </c>
      <c r="S7" s="17">
        <f>O7+P7</f>
        <v>3</v>
      </c>
      <c r="T7" s="24">
        <f>S7/$W$1</f>
        <v>0.6</v>
      </c>
      <c r="U7" s="17">
        <f aca="true" t="shared" si="0" ref="U7:U23">S7+Q7</f>
        <v>3</v>
      </c>
      <c r="V7" s="24">
        <f>U7/$W$1</f>
        <v>0.6</v>
      </c>
      <c r="W7" s="17">
        <f>(O7*5+P7*4+Q7*3+R7*2)/$W$1</f>
        <v>3</v>
      </c>
      <c r="X7" s="1" t="str">
        <f>IF(S7=$W$1,"4+5","-")</f>
        <v>-</v>
      </c>
      <c r="Y7" s="1" t="str">
        <f>IF(U7=$W$1,"3+4+5","-")</f>
        <v>-</v>
      </c>
      <c r="Z7" s="1" t="str">
        <f>IF(R7=1,"+","-")</f>
        <v>-</v>
      </c>
      <c r="AA7" s="1" t="str">
        <f>IF(R7=2,"+","-")</f>
        <v>-</v>
      </c>
      <c r="AB7" s="1" t="str">
        <f>IF(R7&gt;2,"+","-")</f>
        <v>-</v>
      </c>
    </row>
    <row r="8" spans="1:28" ht="12.75" customHeight="1">
      <c r="A8" s="2">
        <v>2</v>
      </c>
      <c r="B8" s="3" t="s">
        <v>82</v>
      </c>
      <c r="C8" s="4">
        <v>4</v>
      </c>
      <c r="D8" s="4"/>
      <c r="E8" s="4"/>
      <c r="F8" s="4"/>
      <c r="G8" s="4">
        <v>5</v>
      </c>
      <c r="H8" s="4"/>
      <c r="I8" s="4"/>
      <c r="J8" s="4"/>
      <c r="K8" s="4"/>
      <c r="L8" s="4"/>
      <c r="M8" s="4"/>
      <c r="N8" s="4">
        <v>5</v>
      </c>
      <c r="O8" s="2">
        <f>COUNTIF(C8:N8,"=5")</f>
        <v>2</v>
      </c>
      <c r="P8" s="2">
        <f aca="true" t="shared" si="1" ref="P8:P23">COUNTIF(C8:N8,"=4")</f>
        <v>1</v>
      </c>
      <c r="Q8" s="2">
        <f aca="true" t="shared" si="2" ref="Q8:Q23">COUNTIF(C8:N8,"=3")</f>
        <v>0</v>
      </c>
      <c r="R8" s="2">
        <f aca="true" t="shared" si="3" ref="R8:R23">COUNTIF(C8:N8,"=2")</f>
        <v>0</v>
      </c>
      <c r="S8" s="17">
        <f>O8+P8</f>
        <v>3</v>
      </c>
      <c r="T8" s="24">
        <f aca="true" t="shared" si="4" ref="T8:T23">S8/$W$1</f>
        <v>0.6</v>
      </c>
      <c r="U8" s="17">
        <f t="shared" si="0"/>
        <v>3</v>
      </c>
      <c r="V8" s="24">
        <f aca="true" t="shared" si="5" ref="V8:V23">U8/$W$1</f>
        <v>0.6</v>
      </c>
      <c r="W8" s="17">
        <f>(O8*5+P8*4+Q8*3+R8*2)/$W$1</f>
        <v>2.8</v>
      </c>
      <c r="X8" s="1" t="str">
        <f aca="true" t="shared" si="6" ref="X8:X23">IF(S8=$W$1,"4+5","-")</f>
        <v>-</v>
      </c>
      <c r="Y8" s="1" t="str">
        <f aca="true" t="shared" si="7" ref="Y8:Y23">IF(U8=$W$1,"3+4+5","-")</f>
        <v>-</v>
      </c>
      <c r="Z8" s="1" t="str">
        <f aca="true" t="shared" si="8" ref="Z8:Z23">IF(R8=1,"+","-")</f>
        <v>-</v>
      </c>
      <c r="AA8" s="1" t="str">
        <f aca="true" t="shared" si="9" ref="AA8:AA23">IF(R8=2,"+","-")</f>
        <v>-</v>
      </c>
      <c r="AB8" s="1" t="str">
        <f aca="true" t="shared" si="10" ref="AB8:AB23">IF(R8&gt;2,"+","-")</f>
        <v>-</v>
      </c>
    </row>
    <row r="9" spans="1:28" ht="12.75" customHeight="1">
      <c r="A9" s="2">
        <v>3</v>
      </c>
      <c r="B9" s="3" t="s">
        <v>83</v>
      </c>
      <c r="C9" s="4">
        <v>3</v>
      </c>
      <c r="D9" s="4"/>
      <c r="E9" s="4"/>
      <c r="F9" s="4"/>
      <c r="G9" s="4">
        <v>5</v>
      </c>
      <c r="H9" s="4"/>
      <c r="I9" s="4"/>
      <c r="J9" s="4"/>
      <c r="K9" s="4"/>
      <c r="L9" s="4"/>
      <c r="M9" s="4"/>
      <c r="N9" s="4">
        <v>5</v>
      </c>
      <c r="O9" s="2">
        <f aca="true" t="shared" si="11" ref="O9:O23">COUNTIF(C9:N9,"=5")</f>
        <v>2</v>
      </c>
      <c r="P9" s="2">
        <f t="shared" si="1"/>
        <v>0</v>
      </c>
      <c r="Q9" s="2">
        <f t="shared" si="2"/>
        <v>1</v>
      </c>
      <c r="R9" s="2">
        <f t="shared" si="3"/>
        <v>0</v>
      </c>
      <c r="S9" s="17">
        <f aca="true" t="shared" si="12" ref="S9:S23">O9+P9</f>
        <v>2</v>
      </c>
      <c r="T9" s="24">
        <f t="shared" si="4"/>
        <v>0.4</v>
      </c>
      <c r="U9" s="17">
        <f t="shared" si="0"/>
        <v>3</v>
      </c>
      <c r="V9" s="24">
        <f t="shared" si="5"/>
        <v>0.6</v>
      </c>
      <c r="W9" s="17">
        <f aca="true" t="shared" si="13" ref="W9:W23">(O9*5+P9*4+Q9*3+R9*2)/$W$1</f>
        <v>2.6</v>
      </c>
      <c r="X9" s="1" t="str">
        <f t="shared" si="6"/>
        <v>-</v>
      </c>
      <c r="Y9" s="1" t="str">
        <f t="shared" si="7"/>
        <v>-</v>
      </c>
      <c r="Z9" s="1" t="str">
        <f t="shared" si="8"/>
        <v>-</v>
      </c>
      <c r="AA9" s="1" t="str">
        <f t="shared" si="9"/>
        <v>-</v>
      </c>
      <c r="AB9" s="1" t="str">
        <f t="shared" si="10"/>
        <v>-</v>
      </c>
    </row>
    <row r="10" spans="1:28" ht="12.75" customHeight="1">
      <c r="A10" s="2">
        <v>4</v>
      </c>
      <c r="B10" s="3" t="s">
        <v>84</v>
      </c>
      <c r="C10" s="4">
        <v>2</v>
      </c>
      <c r="D10" s="4"/>
      <c r="E10" s="4"/>
      <c r="F10" s="4"/>
      <c r="G10" s="4">
        <v>5</v>
      </c>
      <c r="H10" s="4"/>
      <c r="I10" s="4"/>
      <c r="J10" s="4"/>
      <c r="K10" s="4"/>
      <c r="L10" s="4"/>
      <c r="M10" s="4"/>
      <c r="N10" s="4">
        <v>5</v>
      </c>
      <c r="O10" s="2">
        <f t="shared" si="11"/>
        <v>2</v>
      </c>
      <c r="P10" s="2">
        <f t="shared" si="1"/>
        <v>0</v>
      </c>
      <c r="Q10" s="2">
        <f t="shared" si="2"/>
        <v>0</v>
      </c>
      <c r="R10" s="2">
        <f t="shared" si="3"/>
        <v>1</v>
      </c>
      <c r="S10" s="17">
        <f t="shared" si="12"/>
        <v>2</v>
      </c>
      <c r="T10" s="24">
        <f t="shared" si="4"/>
        <v>0.4</v>
      </c>
      <c r="U10" s="17">
        <f t="shared" si="0"/>
        <v>2</v>
      </c>
      <c r="V10" s="24">
        <f t="shared" si="5"/>
        <v>0.4</v>
      </c>
      <c r="W10" s="17">
        <f t="shared" si="13"/>
        <v>2.4</v>
      </c>
      <c r="X10" s="1" t="str">
        <f t="shared" si="6"/>
        <v>-</v>
      </c>
      <c r="Y10" s="1" t="str">
        <f t="shared" si="7"/>
        <v>-</v>
      </c>
      <c r="Z10" s="1" t="str">
        <f t="shared" si="8"/>
        <v>+</v>
      </c>
      <c r="AA10" s="1" t="str">
        <f t="shared" si="9"/>
        <v>-</v>
      </c>
      <c r="AB10" s="1" t="str">
        <f t="shared" si="10"/>
        <v>-</v>
      </c>
    </row>
    <row r="11" spans="1:28" ht="12.75" customHeight="1">
      <c r="A11" s="2">
        <v>5</v>
      </c>
      <c r="B11" s="3" t="s">
        <v>85</v>
      </c>
      <c r="C11" s="4">
        <v>5</v>
      </c>
      <c r="D11" s="4"/>
      <c r="E11" s="4"/>
      <c r="F11" s="4"/>
      <c r="G11" s="4">
        <v>5</v>
      </c>
      <c r="H11" s="4"/>
      <c r="I11" s="4"/>
      <c r="J11" s="4"/>
      <c r="K11" s="4">
        <v>2</v>
      </c>
      <c r="L11" s="4"/>
      <c r="M11" s="4"/>
      <c r="N11" s="4">
        <v>5</v>
      </c>
      <c r="O11" s="2">
        <f t="shared" si="11"/>
        <v>3</v>
      </c>
      <c r="P11" s="2">
        <f t="shared" si="1"/>
        <v>0</v>
      </c>
      <c r="Q11" s="2">
        <f t="shared" si="2"/>
        <v>0</v>
      </c>
      <c r="R11" s="2">
        <f t="shared" si="3"/>
        <v>1</v>
      </c>
      <c r="S11" s="17">
        <f t="shared" si="12"/>
        <v>3</v>
      </c>
      <c r="T11" s="24">
        <f t="shared" si="4"/>
        <v>0.6</v>
      </c>
      <c r="U11" s="17">
        <f t="shared" si="0"/>
        <v>3</v>
      </c>
      <c r="V11" s="24">
        <f t="shared" si="5"/>
        <v>0.6</v>
      </c>
      <c r="W11" s="17">
        <f t="shared" si="13"/>
        <v>3.4</v>
      </c>
      <c r="X11" s="1" t="str">
        <f t="shared" si="6"/>
        <v>-</v>
      </c>
      <c r="Y11" s="1" t="str">
        <f t="shared" si="7"/>
        <v>-</v>
      </c>
      <c r="Z11" s="1" t="str">
        <f t="shared" si="8"/>
        <v>+</v>
      </c>
      <c r="AA11" s="1" t="str">
        <f t="shared" si="9"/>
        <v>-</v>
      </c>
      <c r="AB11" s="1" t="str">
        <f t="shared" si="10"/>
        <v>-</v>
      </c>
    </row>
    <row r="12" spans="1:28" ht="12.75" customHeight="1">
      <c r="A12" s="2">
        <v>6</v>
      </c>
      <c r="B12" s="3" t="s">
        <v>86</v>
      </c>
      <c r="C12" s="4">
        <v>4</v>
      </c>
      <c r="D12" s="4"/>
      <c r="E12" s="4"/>
      <c r="F12" s="4"/>
      <c r="G12" s="4">
        <v>5</v>
      </c>
      <c r="H12" s="4"/>
      <c r="I12" s="4"/>
      <c r="J12" s="4"/>
      <c r="K12" s="4"/>
      <c r="L12" s="4"/>
      <c r="M12" s="4"/>
      <c r="N12" s="4">
        <v>5</v>
      </c>
      <c r="O12" s="2">
        <f t="shared" si="11"/>
        <v>2</v>
      </c>
      <c r="P12" s="2">
        <f t="shared" si="1"/>
        <v>1</v>
      </c>
      <c r="Q12" s="2">
        <f t="shared" si="2"/>
        <v>0</v>
      </c>
      <c r="R12" s="2">
        <f t="shared" si="3"/>
        <v>0</v>
      </c>
      <c r="S12" s="17">
        <f t="shared" si="12"/>
        <v>3</v>
      </c>
      <c r="T12" s="24">
        <f t="shared" si="4"/>
        <v>0.6</v>
      </c>
      <c r="U12" s="17">
        <f t="shared" si="0"/>
        <v>3</v>
      </c>
      <c r="V12" s="24">
        <f t="shared" si="5"/>
        <v>0.6</v>
      </c>
      <c r="W12" s="17">
        <f t="shared" si="13"/>
        <v>2.8</v>
      </c>
      <c r="X12" s="1" t="str">
        <f t="shared" si="6"/>
        <v>-</v>
      </c>
      <c r="Y12" s="1" t="str">
        <f t="shared" si="7"/>
        <v>-</v>
      </c>
      <c r="Z12" s="1" t="str">
        <f t="shared" si="8"/>
        <v>-</v>
      </c>
      <c r="AA12" s="1" t="str">
        <f t="shared" si="9"/>
        <v>-</v>
      </c>
      <c r="AB12" s="1" t="str">
        <f t="shared" si="10"/>
        <v>-</v>
      </c>
    </row>
    <row r="13" spans="1:28" ht="12.75" customHeight="1">
      <c r="A13" s="2">
        <v>7</v>
      </c>
      <c r="B13" s="3" t="s">
        <v>87</v>
      </c>
      <c r="C13" s="4">
        <v>3</v>
      </c>
      <c r="D13" s="4"/>
      <c r="E13" s="4"/>
      <c r="F13" s="4"/>
      <c r="G13" s="4">
        <v>5</v>
      </c>
      <c r="H13" s="4"/>
      <c r="I13" s="4"/>
      <c r="J13" s="4"/>
      <c r="K13" s="4"/>
      <c r="L13" s="4"/>
      <c r="M13" s="4"/>
      <c r="N13" s="4">
        <v>5</v>
      </c>
      <c r="O13" s="2">
        <f t="shared" si="11"/>
        <v>2</v>
      </c>
      <c r="P13" s="2">
        <f t="shared" si="1"/>
        <v>0</v>
      </c>
      <c r="Q13" s="2">
        <f t="shared" si="2"/>
        <v>1</v>
      </c>
      <c r="R13" s="2">
        <f t="shared" si="3"/>
        <v>0</v>
      </c>
      <c r="S13" s="17">
        <f t="shared" si="12"/>
        <v>2</v>
      </c>
      <c r="T13" s="24">
        <f t="shared" si="4"/>
        <v>0.4</v>
      </c>
      <c r="U13" s="17">
        <f t="shared" si="0"/>
        <v>3</v>
      </c>
      <c r="V13" s="24">
        <f t="shared" si="5"/>
        <v>0.6</v>
      </c>
      <c r="W13" s="17">
        <f t="shared" si="13"/>
        <v>2.6</v>
      </c>
      <c r="X13" s="1" t="str">
        <f t="shared" si="6"/>
        <v>-</v>
      </c>
      <c r="Y13" s="1" t="str">
        <f t="shared" si="7"/>
        <v>-</v>
      </c>
      <c r="Z13" s="1" t="str">
        <f t="shared" si="8"/>
        <v>-</v>
      </c>
      <c r="AA13" s="1" t="str">
        <f t="shared" si="9"/>
        <v>-</v>
      </c>
      <c r="AB13" s="1" t="str">
        <f t="shared" si="10"/>
        <v>-</v>
      </c>
    </row>
    <row r="14" spans="1:28" ht="12.75" customHeight="1">
      <c r="A14" s="2">
        <v>8</v>
      </c>
      <c r="B14" s="3" t="s">
        <v>88</v>
      </c>
      <c r="C14" s="4">
        <v>3</v>
      </c>
      <c r="D14" s="4"/>
      <c r="E14" s="4"/>
      <c r="F14" s="4"/>
      <c r="G14" s="4">
        <v>2</v>
      </c>
      <c r="H14" s="4"/>
      <c r="I14" s="4"/>
      <c r="J14" s="4"/>
      <c r="K14" s="4"/>
      <c r="L14" s="4"/>
      <c r="M14" s="4"/>
      <c r="N14" s="4">
        <v>5</v>
      </c>
      <c r="O14" s="2">
        <f t="shared" si="11"/>
        <v>1</v>
      </c>
      <c r="P14" s="2">
        <f t="shared" si="1"/>
        <v>0</v>
      </c>
      <c r="Q14" s="2">
        <f t="shared" si="2"/>
        <v>1</v>
      </c>
      <c r="R14" s="2">
        <f t="shared" si="3"/>
        <v>1</v>
      </c>
      <c r="S14" s="17">
        <f t="shared" si="12"/>
        <v>1</v>
      </c>
      <c r="T14" s="24">
        <f t="shared" si="4"/>
        <v>0.2</v>
      </c>
      <c r="U14" s="17">
        <f t="shared" si="0"/>
        <v>2</v>
      </c>
      <c r="V14" s="24">
        <f t="shared" si="5"/>
        <v>0.4</v>
      </c>
      <c r="W14" s="17">
        <f t="shared" si="13"/>
        <v>2</v>
      </c>
      <c r="X14" s="1" t="str">
        <f t="shared" si="6"/>
        <v>-</v>
      </c>
      <c r="Y14" s="1" t="str">
        <f t="shared" si="7"/>
        <v>-</v>
      </c>
      <c r="Z14" s="1" t="str">
        <f t="shared" si="8"/>
        <v>+</v>
      </c>
      <c r="AA14" s="1" t="str">
        <f t="shared" si="9"/>
        <v>-</v>
      </c>
      <c r="AB14" s="1" t="str">
        <f t="shared" si="10"/>
        <v>-</v>
      </c>
    </row>
    <row r="15" spans="1:28" ht="12.75" customHeight="1">
      <c r="A15" s="2">
        <v>9</v>
      </c>
      <c r="B15" s="3" t="s">
        <v>89</v>
      </c>
      <c r="C15" s="4">
        <v>2</v>
      </c>
      <c r="D15" s="4"/>
      <c r="E15" s="4"/>
      <c r="F15" s="4"/>
      <c r="G15" s="4">
        <v>2</v>
      </c>
      <c r="H15" s="4"/>
      <c r="I15" s="4"/>
      <c r="J15" s="4"/>
      <c r="K15" s="4"/>
      <c r="L15" s="4"/>
      <c r="M15" s="4"/>
      <c r="N15" s="4">
        <v>5</v>
      </c>
      <c r="O15" s="2">
        <f t="shared" si="11"/>
        <v>1</v>
      </c>
      <c r="P15" s="2">
        <f t="shared" si="1"/>
        <v>0</v>
      </c>
      <c r="Q15" s="2">
        <f t="shared" si="2"/>
        <v>0</v>
      </c>
      <c r="R15" s="2">
        <f t="shared" si="3"/>
        <v>2</v>
      </c>
      <c r="S15" s="17">
        <f t="shared" si="12"/>
        <v>1</v>
      </c>
      <c r="T15" s="24">
        <f t="shared" si="4"/>
        <v>0.2</v>
      </c>
      <c r="U15" s="17">
        <f t="shared" si="0"/>
        <v>1</v>
      </c>
      <c r="V15" s="24">
        <f t="shared" si="5"/>
        <v>0.2</v>
      </c>
      <c r="W15" s="17">
        <f t="shared" si="13"/>
        <v>1.8</v>
      </c>
      <c r="X15" s="1" t="str">
        <f t="shared" si="6"/>
        <v>-</v>
      </c>
      <c r="Y15" s="1" t="str">
        <f t="shared" si="7"/>
        <v>-</v>
      </c>
      <c r="Z15" s="1" t="str">
        <f t="shared" si="8"/>
        <v>-</v>
      </c>
      <c r="AA15" s="1" t="str">
        <f t="shared" si="9"/>
        <v>+</v>
      </c>
      <c r="AB15" s="1" t="str">
        <f t="shared" si="10"/>
        <v>-</v>
      </c>
    </row>
    <row r="16" spans="1:28" ht="12.75" customHeight="1">
      <c r="A16" s="2">
        <v>10</v>
      </c>
      <c r="B16" s="3" t="s">
        <v>90</v>
      </c>
      <c r="C16" s="4">
        <v>2</v>
      </c>
      <c r="D16" s="4"/>
      <c r="E16" s="4"/>
      <c r="F16" s="4"/>
      <c r="G16" s="4">
        <v>2</v>
      </c>
      <c r="H16" s="4"/>
      <c r="I16" s="4"/>
      <c r="J16" s="4"/>
      <c r="K16" s="4"/>
      <c r="L16" s="4"/>
      <c r="M16" s="4"/>
      <c r="N16" s="4">
        <v>5</v>
      </c>
      <c r="O16" s="2">
        <f t="shared" si="11"/>
        <v>1</v>
      </c>
      <c r="P16" s="2">
        <f t="shared" si="1"/>
        <v>0</v>
      </c>
      <c r="Q16" s="2">
        <f t="shared" si="2"/>
        <v>0</v>
      </c>
      <c r="R16" s="2">
        <f t="shared" si="3"/>
        <v>2</v>
      </c>
      <c r="S16" s="17">
        <f t="shared" si="12"/>
        <v>1</v>
      </c>
      <c r="T16" s="24">
        <f t="shared" si="4"/>
        <v>0.2</v>
      </c>
      <c r="U16" s="17">
        <f t="shared" si="0"/>
        <v>1</v>
      </c>
      <c r="V16" s="24">
        <f t="shared" si="5"/>
        <v>0.2</v>
      </c>
      <c r="W16" s="17">
        <f t="shared" si="13"/>
        <v>1.8</v>
      </c>
      <c r="X16" s="1" t="str">
        <f t="shared" si="6"/>
        <v>-</v>
      </c>
      <c r="Y16" s="1" t="str">
        <f t="shared" si="7"/>
        <v>-</v>
      </c>
      <c r="Z16" s="1" t="str">
        <f t="shared" si="8"/>
        <v>-</v>
      </c>
      <c r="AA16" s="1" t="str">
        <f t="shared" si="9"/>
        <v>+</v>
      </c>
      <c r="AB16" s="1" t="str">
        <f t="shared" si="10"/>
        <v>-</v>
      </c>
    </row>
    <row r="17" spans="1:28" ht="12.75" customHeight="1">
      <c r="A17" s="2">
        <v>11</v>
      </c>
      <c r="B17" s="3" t="s">
        <v>91</v>
      </c>
      <c r="C17" s="4">
        <v>3</v>
      </c>
      <c r="D17" s="4"/>
      <c r="E17" s="4"/>
      <c r="F17" s="4"/>
      <c r="G17" s="4">
        <v>2</v>
      </c>
      <c r="H17" s="4"/>
      <c r="I17" s="4"/>
      <c r="J17" s="4"/>
      <c r="K17" s="4"/>
      <c r="L17" s="4"/>
      <c r="M17" s="4"/>
      <c r="N17" s="4">
        <v>4</v>
      </c>
      <c r="O17" s="2">
        <f t="shared" si="11"/>
        <v>0</v>
      </c>
      <c r="P17" s="2">
        <f t="shared" si="1"/>
        <v>1</v>
      </c>
      <c r="Q17" s="2">
        <f t="shared" si="2"/>
        <v>1</v>
      </c>
      <c r="R17" s="2">
        <f t="shared" si="3"/>
        <v>1</v>
      </c>
      <c r="S17" s="17">
        <f t="shared" si="12"/>
        <v>1</v>
      </c>
      <c r="T17" s="24">
        <f t="shared" si="4"/>
        <v>0.2</v>
      </c>
      <c r="U17" s="17">
        <f t="shared" si="0"/>
        <v>2</v>
      </c>
      <c r="V17" s="24">
        <f t="shared" si="5"/>
        <v>0.4</v>
      </c>
      <c r="W17" s="17">
        <f t="shared" si="13"/>
        <v>1.8</v>
      </c>
      <c r="X17" s="1" t="str">
        <f t="shared" si="6"/>
        <v>-</v>
      </c>
      <c r="Y17" s="1" t="str">
        <f t="shared" si="7"/>
        <v>-</v>
      </c>
      <c r="Z17" s="1" t="str">
        <f t="shared" si="8"/>
        <v>+</v>
      </c>
      <c r="AA17" s="1" t="str">
        <f t="shared" si="9"/>
        <v>-</v>
      </c>
      <c r="AB17" s="1" t="str">
        <f t="shared" si="10"/>
        <v>-</v>
      </c>
    </row>
    <row r="18" spans="1:28" ht="12.75" customHeight="1">
      <c r="A18" s="2">
        <v>12</v>
      </c>
      <c r="B18" s="3" t="s">
        <v>92</v>
      </c>
      <c r="C18" s="4">
        <v>2</v>
      </c>
      <c r="D18" s="4"/>
      <c r="E18" s="4"/>
      <c r="F18" s="4"/>
      <c r="G18" s="4">
        <v>2</v>
      </c>
      <c r="H18" s="4"/>
      <c r="I18" s="4"/>
      <c r="J18" s="4"/>
      <c r="K18" s="4"/>
      <c r="L18" s="4"/>
      <c r="M18" s="4"/>
      <c r="N18" s="4">
        <v>4</v>
      </c>
      <c r="O18" s="2">
        <f t="shared" si="11"/>
        <v>0</v>
      </c>
      <c r="P18" s="2">
        <f t="shared" si="1"/>
        <v>1</v>
      </c>
      <c r="Q18" s="2">
        <f t="shared" si="2"/>
        <v>0</v>
      </c>
      <c r="R18" s="2">
        <f t="shared" si="3"/>
        <v>2</v>
      </c>
      <c r="S18" s="17">
        <f t="shared" si="12"/>
        <v>1</v>
      </c>
      <c r="T18" s="24">
        <f t="shared" si="4"/>
        <v>0.2</v>
      </c>
      <c r="U18" s="17">
        <f t="shared" si="0"/>
        <v>1</v>
      </c>
      <c r="V18" s="24">
        <f t="shared" si="5"/>
        <v>0.2</v>
      </c>
      <c r="W18" s="17">
        <f t="shared" si="13"/>
        <v>1.6</v>
      </c>
      <c r="X18" s="1" t="str">
        <f t="shared" si="6"/>
        <v>-</v>
      </c>
      <c r="Y18" s="1" t="str">
        <f t="shared" si="7"/>
        <v>-</v>
      </c>
      <c r="Z18" s="1" t="str">
        <f t="shared" si="8"/>
        <v>-</v>
      </c>
      <c r="AA18" s="1" t="str">
        <f t="shared" si="9"/>
        <v>+</v>
      </c>
      <c r="AB18" s="1" t="str">
        <f t="shared" si="10"/>
        <v>-</v>
      </c>
    </row>
    <row r="19" spans="1:28" ht="12.75" customHeight="1">
      <c r="A19" s="2">
        <v>13</v>
      </c>
      <c r="B19" s="3" t="s">
        <v>93</v>
      </c>
      <c r="C19" s="4">
        <v>5</v>
      </c>
      <c r="D19" s="4"/>
      <c r="E19" s="4"/>
      <c r="F19" s="4"/>
      <c r="G19" s="4">
        <v>5</v>
      </c>
      <c r="H19" s="4"/>
      <c r="I19" s="4">
        <v>5</v>
      </c>
      <c r="J19" s="4"/>
      <c r="K19" s="4">
        <v>5</v>
      </c>
      <c r="L19" s="4"/>
      <c r="M19" s="4"/>
      <c r="N19" s="4">
        <v>5</v>
      </c>
      <c r="O19" s="2">
        <f t="shared" si="11"/>
        <v>5</v>
      </c>
      <c r="P19" s="2">
        <f t="shared" si="1"/>
        <v>0</v>
      </c>
      <c r="Q19" s="2">
        <f t="shared" si="2"/>
        <v>0</v>
      </c>
      <c r="R19" s="2">
        <f t="shared" si="3"/>
        <v>0</v>
      </c>
      <c r="S19" s="17">
        <f t="shared" si="12"/>
        <v>5</v>
      </c>
      <c r="T19" s="24">
        <f t="shared" si="4"/>
        <v>1</v>
      </c>
      <c r="U19" s="17">
        <f t="shared" si="0"/>
        <v>5</v>
      </c>
      <c r="V19" s="24">
        <f t="shared" si="5"/>
        <v>1</v>
      </c>
      <c r="W19" s="17">
        <f t="shared" si="13"/>
        <v>5</v>
      </c>
      <c r="X19" s="1" t="str">
        <f t="shared" si="6"/>
        <v>4+5</v>
      </c>
      <c r="Y19" s="1" t="str">
        <f t="shared" si="7"/>
        <v>3+4+5</v>
      </c>
      <c r="Z19" s="1" t="str">
        <f t="shared" si="8"/>
        <v>-</v>
      </c>
      <c r="AA19" s="1" t="str">
        <f t="shared" si="9"/>
        <v>-</v>
      </c>
      <c r="AB19" s="1" t="str">
        <f t="shared" si="10"/>
        <v>-</v>
      </c>
    </row>
    <row r="20" spans="1:28" ht="12.75" customHeight="1">
      <c r="A20" s="2">
        <v>14</v>
      </c>
      <c r="B20" s="3" t="s">
        <v>94</v>
      </c>
      <c r="C20" s="4">
        <v>2</v>
      </c>
      <c r="D20" s="4"/>
      <c r="E20" s="4"/>
      <c r="F20" s="4"/>
      <c r="G20" s="4">
        <v>3</v>
      </c>
      <c r="H20" s="4"/>
      <c r="I20" s="4"/>
      <c r="J20" s="4"/>
      <c r="K20" s="4"/>
      <c r="L20" s="4"/>
      <c r="M20" s="4"/>
      <c r="N20" s="4">
        <v>4</v>
      </c>
      <c r="O20" s="2">
        <f t="shared" si="11"/>
        <v>0</v>
      </c>
      <c r="P20" s="2">
        <f t="shared" si="1"/>
        <v>1</v>
      </c>
      <c r="Q20" s="2">
        <f t="shared" si="2"/>
        <v>1</v>
      </c>
      <c r="R20" s="2">
        <f t="shared" si="3"/>
        <v>1</v>
      </c>
      <c r="S20" s="17">
        <f t="shared" si="12"/>
        <v>1</v>
      </c>
      <c r="T20" s="24">
        <f t="shared" si="4"/>
        <v>0.2</v>
      </c>
      <c r="U20" s="17">
        <f t="shared" si="0"/>
        <v>2</v>
      </c>
      <c r="V20" s="24">
        <f t="shared" si="5"/>
        <v>0.4</v>
      </c>
      <c r="W20" s="17">
        <f t="shared" si="13"/>
        <v>1.8</v>
      </c>
      <c r="X20" s="1" t="str">
        <f t="shared" si="6"/>
        <v>-</v>
      </c>
      <c r="Y20" s="1" t="str">
        <f t="shared" si="7"/>
        <v>-</v>
      </c>
      <c r="Z20" s="1" t="str">
        <f t="shared" si="8"/>
        <v>+</v>
      </c>
      <c r="AA20" s="1" t="str">
        <f t="shared" si="9"/>
        <v>-</v>
      </c>
      <c r="AB20" s="1" t="str">
        <f t="shared" si="10"/>
        <v>-</v>
      </c>
    </row>
    <row r="21" spans="1:28" ht="12.75" customHeight="1">
      <c r="A21" s="2">
        <v>15</v>
      </c>
      <c r="B21" s="3" t="s">
        <v>95</v>
      </c>
      <c r="C21" s="4">
        <v>3</v>
      </c>
      <c r="D21" s="4"/>
      <c r="E21" s="4"/>
      <c r="F21" s="4"/>
      <c r="G21" s="4">
        <v>3</v>
      </c>
      <c r="H21" s="4"/>
      <c r="I21" s="4"/>
      <c r="J21" s="4"/>
      <c r="K21" s="4"/>
      <c r="L21" s="4"/>
      <c r="M21" s="4"/>
      <c r="N21" s="4">
        <v>4</v>
      </c>
      <c r="O21" s="2">
        <f t="shared" si="11"/>
        <v>0</v>
      </c>
      <c r="P21" s="2">
        <f t="shared" si="1"/>
        <v>1</v>
      </c>
      <c r="Q21" s="2">
        <f t="shared" si="2"/>
        <v>2</v>
      </c>
      <c r="R21" s="2">
        <f t="shared" si="3"/>
        <v>0</v>
      </c>
      <c r="S21" s="17">
        <f t="shared" si="12"/>
        <v>1</v>
      </c>
      <c r="T21" s="24">
        <f t="shared" si="4"/>
        <v>0.2</v>
      </c>
      <c r="U21" s="17">
        <f t="shared" si="0"/>
        <v>3</v>
      </c>
      <c r="V21" s="24">
        <f t="shared" si="5"/>
        <v>0.6</v>
      </c>
      <c r="W21" s="17">
        <f t="shared" si="13"/>
        <v>2</v>
      </c>
      <c r="X21" s="1" t="str">
        <f t="shared" si="6"/>
        <v>-</v>
      </c>
      <c r="Y21" s="1" t="str">
        <f t="shared" si="7"/>
        <v>-</v>
      </c>
      <c r="Z21" s="1" t="str">
        <f t="shared" si="8"/>
        <v>-</v>
      </c>
      <c r="AA21" s="1" t="str">
        <f t="shared" si="9"/>
        <v>-</v>
      </c>
      <c r="AB21" s="1" t="str">
        <f t="shared" si="10"/>
        <v>-</v>
      </c>
    </row>
    <row r="22" spans="1:28" ht="12.75" customHeight="1">
      <c r="A22" s="2">
        <v>16</v>
      </c>
      <c r="B22" s="3" t="s">
        <v>96</v>
      </c>
      <c r="C22" s="4">
        <v>5</v>
      </c>
      <c r="D22" s="4"/>
      <c r="E22" s="4"/>
      <c r="F22" s="4"/>
      <c r="G22" s="4">
        <v>4</v>
      </c>
      <c r="H22" s="4"/>
      <c r="I22" s="4"/>
      <c r="J22" s="4"/>
      <c r="K22" s="4"/>
      <c r="L22" s="4"/>
      <c r="M22" s="4"/>
      <c r="N22" s="4">
        <v>4</v>
      </c>
      <c r="O22" s="2">
        <f t="shared" si="11"/>
        <v>1</v>
      </c>
      <c r="P22" s="2">
        <f t="shared" si="1"/>
        <v>2</v>
      </c>
      <c r="Q22" s="2">
        <f t="shared" si="2"/>
        <v>0</v>
      </c>
      <c r="R22" s="2">
        <f t="shared" si="3"/>
        <v>0</v>
      </c>
      <c r="S22" s="17">
        <f t="shared" si="12"/>
        <v>3</v>
      </c>
      <c r="T22" s="24">
        <f t="shared" si="4"/>
        <v>0.6</v>
      </c>
      <c r="U22" s="17">
        <f t="shared" si="0"/>
        <v>3</v>
      </c>
      <c r="V22" s="24">
        <f t="shared" si="5"/>
        <v>0.6</v>
      </c>
      <c r="W22" s="17">
        <f t="shared" si="13"/>
        <v>2.6</v>
      </c>
      <c r="X22" s="1" t="str">
        <f t="shared" si="6"/>
        <v>-</v>
      </c>
      <c r="Y22" s="1" t="str">
        <f t="shared" si="7"/>
        <v>-</v>
      </c>
      <c r="Z22" s="1" t="str">
        <f t="shared" si="8"/>
        <v>-</v>
      </c>
      <c r="AA22" s="1" t="str">
        <f t="shared" si="9"/>
        <v>-</v>
      </c>
      <c r="AB22" s="1" t="str">
        <f t="shared" si="10"/>
        <v>-</v>
      </c>
    </row>
    <row r="23" spans="1:28" ht="12.75" customHeight="1">
      <c r="A23" s="2">
        <v>17</v>
      </c>
      <c r="B23" s="3" t="s">
        <v>97</v>
      </c>
      <c r="C23" s="4">
        <v>5</v>
      </c>
      <c r="D23" s="4"/>
      <c r="E23" s="4"/>
      <c r="F23" s="4"/>
      <c r="G23" s="4">
        <v>3</v>
      </c>
      <c r="H23" s="4"/>
      <c r="I23" s="4"/>
      <c r="J23" s="4"/>
      <c r="K23" s="4"/>
      <c r="L23" s="4"/>
      <c r="M23" s="4"/>
      <c r="N23" s="4">
        <v>4</v>
      </c>
      <c r="O23" s="2">
        <f t="shared" si="11"/>
        <v>1</v>
      </c>
      <c r="P23" s="2">
        <f t="shared" si="1"/>
        <v>1</v>
      </c>
      <c r="Q23" s="2">
        <f t="shared" si="2"/>
        <v>1</v>
      </c>
      <c r="R23" s="2">
        <f t="shared" si="3"/>
        <v>0</v>
      </c>
      <c r="S23" s="17">
        <f t="shared" si="12"/>
        <v>2</v>
      </c>
      <c r="T23" s="24">
        <f t="shared" si="4"/>
        <v>0.4</v>
      </c>
      <c r="U23" s="17">
        <f t="shared" si="0"/>
        <v>3</v>
      </c>
      <c r="V23" s="24">
        <f t="shared" si="5"/>
        <v>0.6</v>
      </c>
      <c r="W23" s="17">
        <f t="shared" si="13"/>
        <v>2.4</v>
      </c>
      <c r="X23" s="1" t="str">
        <f t="shared" si="6"/>
        <v>-</v>
      </c>
      <c r="Y23" s="1" t="str">
        <f t="shared" si="7"/>
        <v>-</v>
      </c>
      <c r="Z23" s="1" t="str">
        <f t="shared" si="8"/>
        <v>-</v>
      </c>
      <c r="AA23" s="1" t="str">
        <f t="shared" si="9"/>
        <v>-</v>
      </c>
      <c r="AB23" s="1" t="str">
        <f t="shared" si="10"/>
        <v>-</v>
      </c>
    </row>
    <row r="24" spans="2:28" ht="15">
      <c r="B24" s="6" t="s">
        <v>6</v>
      </c>
      <c r="C24" s="5">
        <f aca="true" t="shared" si="14" ref="C24:N24">COUNTIF(C7:C23,"=5")</f>
        <v>5</v>
      </c>
      <c r="D24" s="5">
        <f t="shared" si="14"/>
        <v>0</v>
      </c>
      <c r="E24" s="5">
        <f t="shared" si="14"/>
        <v>0</v>
      </c>
      <c r="F24" s="5">
        <f t="shared" si="14"/>
        <v>0</v>
      </c>
      <c r="G24" s="5">
        <f t="shared" si="14"/>
        <v>8</v>
      </c>
      <c r="H24" s="5">
        <f t="shared" si="14"/>
        <v>0</v>
      </c>
      <c r="I24" s="5">
        <f t="shared" si="14"/>
        <v>1</v>
      </c>
      <c r="J24" s="5">
        <f t="shared" si="14"/>
        <v>0</v>
      </c>
      <c r="K24" s="5">
        <f t="shared" si="14"/>
        <v>1</v>
      </c>
      <c r="L24" s="5">
        <f t="shared" si="14"/>
        <v>0</v>
      </c>
      <c r="M24" s="5">
        <f t="shared" si="14"/>
        <v>0</v>
      </c>
      <c r="N24" s="5">
        <f t="shared" si="14"/>
        <v>11</v>
      </c>
      <c r="O24" s="23">
        <f>SUM(O7:O23)</f>
        <v>26</v>
      </c>
      <c r="P24" s="23">
        <f>SUM(P7:P23)</f>
        <v>9</v>
      </c>
      <c r="Q24" s="23">
        <f>SUM(Q7:Q23)</f>
        <v>8</v>
      </c>
      <c r="R24" s="23">
        <f>SUM(R7:R23)</f>
        <v>11</v>
      </c>
      <c r="S24" s="23">
        <f>SUM(S7:S23)</f>
        <v>35</v>
      </c>
      <c r="T24" s="25">
        <f>AVERAGE(T7:T23)</f>
        <v>0.411764705882353</v>
      </c>
      <c r="U24" s="23">
        <f>SUM(U7:U23)</f>
        <v>43</v>
      </c>
      <c r="V24" s="26">
        <f>AVERAGE(V7:V23)</f>
        <v>0.5058823529411766</v>
      </c>
      <c r="W24" s="18"/>
      <c r="X24" s="23">
        <f>COUNTIF(X7:X23,"=4+5")</f>
        <v>1</v>
      </c>
      <c r="Y24" s="23">
        <f>COUNTIF(Y7:Y23,"=3+4+5")</f>
        <v>1</v>
      </c>
      <c r="Z24" s="23">
        <f>COUNTIF(Z7:Z23,"=+")</f>
        <v>5</v>
      </c>
      <c r="AA24" s="23">
        <f>COUNTIF(AA7:AA23,"=+")</f>
        <v>3</v>
      </c>
      <c r="AB24" s="23">
        <f>COUNTIF(AB7:AB23,"=+")</f>
        <v>0</v>
      </c>
    </row>
    <row r="25" spans="2:28" ht="15">
      <c r="B25" s="6" t="s">
        <v>8</v>
      </c>
      <c r="C25" s="5">
        <f aca="true" t="shared" si="15" ref="C25:N25">COUNTIF(C7:C23,"=4")</f>
        <v>2</v>
      </c>
      <c r="D25" s="5">
        <f t="shared" si="15"/>
        <v>0</v>
      </c>
      <c r="E25" s="5">
        <f t="shared" si="15"/>
        <v>0</v>
      </c>
      <c r="F25" s="5">
        <f t="shared" si="15"/>
        <v>0</v>
      </c>
      <c r="G25" s="5">
        <f t="shared" si="15"/>
        <v>1</v>
      </c>
      <c r="H25" s="5">
        <f t="shared" si="15"/>
        <v>0</v>
      </c>
      <c r="I25" s="5">
        <f t="shared" si="15"/>
        <v>0</v>
      </c>
      <c r="J25" s="5">
        <f t="shared" si="15"/>
        <v>0</v>
      </c>
      <c r="K25" s="5">
        <f t="shared" si="15"/>
        <v>0</v>
      </c>
      <c r="L25" s="5">
        <f t="shared" si="15"/>
        <v>0</v>
      </c>
      <c r="M25" s="5">
        <f t="shared" si="15"/>
        <v>0</v>
      </c>
      <c r="N25" s="5">
        <f t="shared" si="15"/>
        <v>6</v>
      </c>
      <c r="O25" s="11"/>
      <c r="P25" s="11"/>
      <c r="Q25" s="11"/>
      <c r="R25" s="11"/>
      <c r="S25" s="11"/>
      <c r="T25" s="11"/>
      <c r="U25" s="11"/>
      <c r="V25" s="11"/>
      <c r="W25" s="11"/>
      <c r="Z25" s="100">
        <f>COUNTIF(R7:R23,"&lt;&gt;0")</f>
        <v>8</v>
      </c>
      <c r="AA25" s="100"/>
      <c r="AB25" s="100"/>
    </row>
    <row r="26" spans="2:28" ht="15.75" thickBot="1">
      <c r="B26" s="6" t="s">
        <v>7</v>
      </c>
      <c r="C26" s="5">
        <f aca="true" t="shared" si="16" ref="C26:N26">COUNTIF(C7:C23,"=3")</f>
        <v>5</v>
      </c>
      <c r="D26" s="5">
        <f t="shared" si="16"/>
        <v>0</v>
      </c>
      <c r="E26" s="5">
        <f t="shared" si="16"/>
        <v>0</v>
      </c>
      <c r="F26" s="5">
        <f t="shared" si="16"/>
        <v>0</v>
      </c>
      <c r="G26" s="5">
        <f t="shared" si="16"/>
        <v>3</v>
      </c>
      <c r="H26" s="5">
        <f t="shared" si="16"/>
        <v>0</v>
      </c>
      <c r="I26" s="5">
        <f t="shared" si="16"/>
        <v>0</v>
      </c>
      <c r="J26" s="5">
        <f t="shared" si="16"/>
        <v>0</v>
      </c>
      <c r="K26" s="5">
        <f t="shared" si="16"/>
        <v>0</v>
      </c>
      <c r="L26" s="5">
        <f t="shared" si="16"/>
        <v>0</v>
      </c>
      <c r="M26" s="5">
        <f t="shared" si="16"/>
        <v>0</v>
      </c>
      <c r="N26" s="5">
        <f t="shared" si="16"/>
        <v>0</v>
      </c>
      <c r="O26" s="11"/>
      <c r="P26" s="11"/>
      <c r="Q26" s="11"/>
      <c r="R26" s="11"/>
      <c r="S26" s="11"/>
      <c r="T26" s="11"/>
      <c r="U26" s="11"/>
      <c r="V26" s="11"/>
      <c r="W26" s="11"/>
      <c r="Z26" s="104">
        <f>Z25/$W$2</f>
        <v>0.47058823529411764</v>
      </c>
      <c r="AA26" s="105"/>
      <c r="AB26" s="106"/>
    </row>
    <row r="27" spans="2:28" ht="15.75" thickBot="1">
      <c r="B27" s="6" t="s">
        <v>9</v>
      </c>
      <c r="C27" s="5">
        <f aca="true" t="shared" si="17" ref="C27:N27">COUNTIF(C7:C23,"=2")</f>
        <v>5</v>
      </c>
      <c r="D27" s="5">
        <f t="shared" si="17"/>
        <v>0</v>
      </c>
      <c r="E27" s="5">
        <f t="shared" si="17"/>
        <v>0</v>
      </c>
      <c r="F27" s="5">
        <f t="shared" si="17"/>
        <v>0</v>
      </c>
      <c r="G27" s="5">
        <f t="shared" si="17"/>
        <v>5</v>
      </c>
      <c r="H27" s="5">
        <f t="shared" si="17"/>
        <v>0</v>
      </c>
      <c r="I27" s="5">
        <f t="shared" si="17"/>
        <v>0</v>
      </c>
      <c r="J27" s="5">
        <f t="shared" si="17"/>
        <v>0</v>
      </c>
      <c r="K27" s="5">
        <f t="shared" si="17"/>
        <v>1</v>
      </c>
      <c r="L27" s="5">
        <f t="shared" si="17"/>
        <v>0</v>
      </c>
      <c r="M27" s="5">
        <f t="shared" si="17"/>
        <v>0</v>
      </c>
      <c r="N27" s="5">
        <f t="shared" si="17"/>
        <v>0</v>
      </c>
      <c r="O27" s="11"/>
      <c r="T27" s="22"/>
      <c r="U27" s="101" t="s">
        <v>79</v>
      </c>
      <c r="V27" s="102"/>
      <c r="W27" s="102"/>
      <c r="X27" s="103"/>
      <c r="AA27" s="21"/>
      <c r="AB27" s="21"/>
    </row>
    <row r="28" spans="2:28" ht="15">
      <c r="B28" s="7" t="s">
        <v>10</v>
      </c>
      <c r="C28" s="8">
        <f>(C24+C25)/$W$2*100</f>
        <v>41.17647058823529</v>
      </c>
      <c r="D28" s="8">
        <f aca="true" t="shared" si="18" ref="D28:N28">(D24+D25)/$W$2*100</f>
        <v>0</v>
      </c>
      <c r="E28" s="8">
        <f t="shared" si="18"/>
        <v>0</v>
      </c>
      <c r="F28" s="8">
        <f t="shared" si="18"/>
        <v>0</v>
      </c>
      <c r="G28" s="8">
        <f t="shared" si="18"/>
        <v>52.94117647058824</v>
      </c>
      <c r="H28" s="8">
        <f t="shared" si="18"/>
        <v>0</v>
      </c>
      <c r="I28" s="8">
        <f t="shared" si="18"/>
        <v>5.88235294117647</v>
      </c>
      <c r="J28" s="8">
        <f t="shared" si="18"/>
        <v>0</v>
      </c>
      <c r="K28" s="8">
        <f t="shared" si="18"/>
        <v>5.88235294117647</v>
      </c>
      <c r="L28" s="8">
        <f t="shared" si="18"/>
        <v>0</v>
      </c>
      <c r="M28" s="8">
        <f t="shared" si="18"/>
        <v>0</v>
      </c>
      <c r="N28" s="8">
        <f t="shared" si="18"/>
        <v>100</v>
      </c>
      <c r="O28" s="11"/>
      <c r="T28" s="11"/>
      <c r="U28" s="36" t="s">
        <v>20</v>
      </c>
      <c r="V28" s="27">
        <f>X24/$W$2*100</f>
        <v>5.88235294117647</v>
      </c>
      <c r="W28" s="30" t="s">
        <v>23</v>
      </c>
      <c r="X28" s="33">
        <f>Z24/$W$2</f>
        <v>0.29411764705882354</v>
      </c>
      <c r="AA28" s="11"/>
      <c r="AB28" s="11"/>
    </row>
    <row r="29" spans="2:28" ht="15">
      <c r="B29" s="7" t="s">
        <v>11</v>
      </c>
      <c r="C29" s="8">
        <f>(C24+C25+C26)/$W$2*100</f>
        <v>70.58823529411765</v>
      </c>
      <c r="D29" s="8">
        <f aca="true" t="shared" si="19" ref="D29:N29">(D24+D25+D26)/$W$2*100</f>
        <v>0</v>
      </c>
      <c r="E29" s="8">
        <f t="shared" si="19"/>
        <v>0</v>
      </c>
      <c r="F29" s="8">
        <f t="shared" si="19"/>
        <v>0</v>
      </c>
      <c r="G29" s="8">
        <f t="shared" si="19"/>
        <v>70.58823529411765</v>
      </c>
      <c r="H29" s="8">
        <f t="shared" si="19"/>
        <v>0</v>
      </c>
      <c r="I29" s="8">
        <f t="shared" si="19"/>
        <v>5.88235294117647</v>
      </c>
      <c r="J29" s="8">
        <f t="shared" si="19"/>
        <v>0</v>
      </c>
      <c r="K29" s="8">
        <f t="shared" si="19"/>
        <v>5.88235294117647</v>
      </c>
      <c r="L29" s="8">
        <f t="shared" si="19"/>
        <v>0</v>
      </c>
      <c r="M29" s="8">
        <f t="shared" si="19"/>
        <v>0</v>
      </c>
      <c r="N29" s="8">
        <f t="shared" si="19"/>
        <v>100</v>
      </c>
      <c r="O29" s="11"/>
      <c r="T29" s="11"/>
      <c r="U29" s="37" t="s">
        <v>21</v>
      </c>
      <c r="V29" s="28">
        <f>Y24/$W$2*100</f>
        <v>5.88235294117647</v>
      </c>
      <c r="W29" s="31" t="s">
        <v>24</v>
      </c>
      <c r="X29" s="34">
        <f>AA24/$W$2</f>
        <v>0.17647058823529413</v>
      </c>
      <c r="AA29" s="11"/>
      <c r="AB29" s="11"/>
    </row>
    <row r="30" spans="2:28" ht="15.75" thickBot="1">
      <c r="B30" s="7" t="s">
        <v>12</v>
      </c>
      <c r="C30" s="8">
        <f>(C24*5+C25*4+C26*3+C27*2)/$W$2</f>
        <v>3.411764705882353</v>
      </c>
      <c r="D30" s="8">
        <f aca="true" t="shared" si="20" ref="D30:N30">(D24*5+D25*4+D26*3+D27*2)/$W$2</f>
        <v>0</v>
      </c>
      <c r="E30" s="8">
        <f t="shared" si="20"/>
        <v>0</v>
      </c>
      <c r="F30" s="8">
        <f t="shared" si="20"/>
        <v>0</v>
      </c>
      <c r="G30" s="8">
        <f t="shared" si="20"/>
        <v>3.7058823529411766</v>
      </c>
      <c r="H30" s="8">
        <f t="shared" si="20"/>
        <v>0</v>
      </c>
      <c r="I30" s="8">
        <f t="shared" si="20"/>
        <v>0.29411764705882354</v>
      </c>
      <c r="J30" s="8">
        <f t="shared" si="20"/>
        <v>0</v>
      </c>
      <c r="K30" s="8">
        <f t="shared" si="20"/>
        <v>0.4117647058823529</v>
      </c>
      <c r="L30" s="8">
        <f t="shared" si="20"/>
        <v>0</v>
      </c>
      <c r="M30" s="8">
        <f t="shared" si="20"/>
        <v>0</v>
      </c>
      <c r="N30" s="8">
        <f t="shared" si="20"/>
        <v>4.647058823529412</v>
      </c>
      <c r="O30" s="11"/>
      <c r="T30" s="11"/>
      <c r="U30" s="38" t="s">
        <v>22</v>
      </c>
      <c r="V30" s="29">
        <f>(O24*5+P24*4+Q24*3+R24*2)/($W$2*$W$1)</f>
        <v>2.4941176470588236</v>
      </c>
      <c r="W30" s="32" t="s">
        <v>25</v>
      </c>
      <c r="X30" s="35">
        <f>AB24/$W$2</f>
        <v>0</v>
      </c>
      <c r="AA30" s="11"/>
      <c r="AB30" s="11"/>
    </row>
    <row r="36" ht="15">
      <c r="L36" s="11"/>
    </row>
  </sheetData>
  <sheetProtection/>
  <mergeCells count="8">
    <mergeCell ref="Z26:AB26"/>
    <mergeCell ref="U27:X27"/>
    <mergeCell ref="C3:N3"/>
    <mergeCell ref="C5:N5"/>
    <mergeCell ref="O5:AB5"/>
    <mergeCell ref="S6:T6"/>
    <mergeCell ref="U6:V6"/>
    <mergeCell ref="Z25:AB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37"/>
  <sheetViews>
    <sheetView zoomScalePageLayoutView="0" workbookViewId="0" topLeftCell="A4">
      <selection activeCell="T11" sqref="S10:T11"/>
    </sheetView>
  </sheetViews>
  <sheetFormatPr defaultColWidth="9.140625" defaultRowHeight="15"/>
  <cols>
    <col min="1" max="1" width="3.140625" style="0" customWidth="1"/>
    <col min="2" max="2" width="18.57421875" style="0" customWidth="1"/>
    <col min="3" max="19" width="3.57421875" style="0" customWidth="1"/>
    <col min="20" max="20" width="5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5" width="5.57421875" style="0" customWidth="1"/>
    <col min="26" max="28" width="3.57421875" style="0" customWidth="1"/>
  </cols>
  <sheetData>
    <row r="1" spans="1:25" ht="15.75" thickBot="1">
      <c r="A1" t="s">
        <v>1</v>
      </c>
      <c r="C1" t="s">
        <v>17</v>
      </c>
      <c r="P1" s="12" t="s">
        <v>16</v>
      </c>
      <c r="Q1" s="13"/>
      <c r="R1" s="13"/>
      <c r="S1" s="13"/>
      <c r="T1" s="13"/>
      <c r="U1" s="13"/>
      <c r="V1" s="13"/>
      <c r="W1" s="14">
        <f>COUNT(C6:N6)</f>
        <v>5</v>
      </c>
      <c r="Y1" t="s">
        <v>65</v>
      </c>
    </row>
    <row r="2" spans="1:25" ht="12.75" customHeight="1" thickBot="1">
      <c r="A2" s="15"/>
      <c r="P2" s="12" t="s">
        <v>29</v>
      </c>
      <c r="Q2" s="13"/>
      <c r="R2" s="13"/>
      <c r="S2" s="13"/>
      <c r="T2" s="13"/>
      <c r="U2" s="13"/>
      <c r="V2" s="13"/>
      <c r="W2" s="39">
        <f>COUNT(A7:A30)</f>
        <v>18</v>
      </c>
      <c r="Y2" t="s">
        <v>99</v>
      </c>
    </row>
    <row r="3" spans="1:14" ht="9" customHeigh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4" ht="38.2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3:28" ht="9.75" customHeigh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0" t="s">
        <v>13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38.25" customHeight="1">
      <c r="A6" s="2" t="s">
        <v>0</v>
      </c>
      <c r="B6" s="1" t="s">
        <v>3</v>
      </c>
      <c r="C6" s="9">
        <v>10</v>
      </c>
      <c r="D6" s="9"/>
      <c r="E6" s="9"/>
      <c r="F6" s="9"/>
      <c r="G6" s="9">
        <v>11</v>
      </c>
      <c r="H6" s="9"/>
      <c r="I6" s="9">
        <v>14</v>
      </c>
      <c r="J6" s="9"/>
      <c r="K6" s="9">
        <v>12</v>
      </c>
      <c r="L6" s="9"/>
      <c r="M6" s="9"/>
      <c r="N6" s="9">
        <v>13</v>
      </c>
      <c r="O6" s="10">
        <v>5</v>
      </c>
      <c r="P6" s="10">
        <v>4</v>
      </c>
      <c r="Q6" s="10">
        <v>3</v>
      </c>
      <c r="R6" s="10">
        <v>2</v>
      </c>
      <c r="S6" s="112" t="s">
        <v>10</v>
      </c>
      <c r="T6" s="113"/>
      <c r="U6" s="112" t="s">
        <v>15</v>
      </c>
      <c r="V6" s="113"/>
      <c r="W6" s="16" t="s">
        <v>14</v>
      </c>
      <c r="X6" s="19" t="s">
        <v>18</v>
      </c>
      <c r="Y6" s="19" t="s">
        <v>19</v>
      </c>
      <c r="Z6" s="19" t="s">
        <v>26</v>
      </c>
      <c r="AA6" s="20" t="s">
        <v>27</v>
      </c>
      <c r="AB6" s="20" t="s">
        <v>28</v>
      </c>
    </row>
    <row r="7" spans="1:28" ht="12.75" customHeight="1">
      <c r="A7" s="2">
        <v>1</v>
      </c>
      <c r="B7" s="3" t="s">
        <v>100</v>
      </c>
      <c r="C7" s="4">
        <v>5</v>
      </c>
      <c r="D7" s="4"/>
      <c r="E7" s="4"/>
      <c r="F7" s="4"/>
      <c r="G7" s="4">
        <v>5</v>
      </c>
      <c r="H7" s="4"/>
      <c r="I7" s="4"/>
      <c r="J7" s="4"/>
      <c r="K7" s="4"/>
      <c r="L7" s="4"/>
      <c r="M7" s="4"/>
      <c r="N7" s="4">
        <v>5</v>
      </c>
      <c r="O7" s="2">
        <f>COUNTIF(C7:N7,"=5")</f>
        <v>3</v>
      </c>
      <c r="P7" s="2">
        <f>COUNTIF(C7:N7,"=4")</f>
        <v>0</v>
      </c>
      <c r="Q7" s="2">
        <f>COUNTIF(C7:N7,"=3")</f>
        <v>0</v>
      </c>
      <c r="R7" s="2">
        <f>COUNTIF(C7:N7,"=2")</f>
        <v>0</v>
      </c>
      <c r="S7" s="17">
        <f>O7+P7</f>
        <v>3</v>
      </c>
      <c r="T7" s="24">
        <f>S7/$W$1</f>
        <v>0.6</v>
      </c>
      <c r="U7" s="17">
        <f aca="true" t="shared" si="0" ref="U7:U24">S7+Q7</f>
        <v>3</v>
      </c>
      <c r="V7" s="24">
        <f>U7/$W$1</f>
        <v>0.6</v>
      </c>
      <c r="W7" s="17">
        <f>(O7*5+P7*4+Q7*3+R7*2)/$W$1</f>
        <v>3</v>
      </c>
      <c r="X7" s="1" t="str">
        <f>IF(S7=$W$1,"4+5","-")</f>
        <v>-</v>
      </c>
      <c r="Y7" s="1" t="str">
        <f>IF(U7=$W$1,"3+4+5","-")</f>
        <v>-</v>
      </c>
      <c r="Z7" s="1" t="str">
        <f>IF(R7=1,"+","-")</f>
        <v>-</v>
      </c>
      <c r="AA7" s="1" t="str">
        <f>IF(R7=2,"+","-")</f>
        <v>-</v>
      </c>
      <c r="AB7" s="1" t="str">
        <f>IF(R7&gt;2,"+","-")</f>
        <v>-</v>
      </c>
    </row>
    <row r="8" spans="1:28" ht="12.75" customHeight="1">
      <c r="A8" s="2">
        <v>2</v>
      </c>
      <c r="B8" s="3" t="s">
        <v>101</v>
      </c>
      <c r="C8" s="4">
        <v>4</v>
      </c>
      <c r="D8" s="4"/>
      <c r="E8" s="4"/>
      <c r="F8" s="4"/>
      <c r="G8" s="4">
        <v>5</v>
      </c>
      <c r="H8" s="4"/>
      <c r="I8" s="4"/>
      <c r="J8" s="4"/>
      <c r="K8" s="4"/>
      <c r="L8" s="4"/>
      <c r="M8" s="4"/>
      <c r="N8" s="4">
        <v>5</v>
      </c>
      <c r="O8" s="2">
        <f>COUNTIF(C8:N8,"=5")</f>
        <v>2</v>
      </c>
      <c r="P8" s="2">
        <f aca="true" t="shared" si="1" ref="P8:P24">COUNTIF(C8:N8,"=4")</f>
        <v>1</v>
      </c>
      <c r="Q8" s="2">
        <f aca="true" t="shared" si="2" ref="Q8:Q24">COUNTIF(C8:N8,"=3")</f>
        <v>0</v>
      </c>
      <c r="R8" s="2">
        <f aca="true" t="shared" si="3" ref="R8:R24">COUNTIF(C8:N8,"=2")</f>
        <v>0</v>
      </c>
      <c r="S8" s="17">
        <f>O8+P8</f>
        <v>3</v>
      </c>
      <c r="T8" s="24">
        <f aca="true" t="shared" si="4" ref="T8:T24">S8/$W$1</f>
        <v>0.6</v>
      </c>
      <c r="U8" s="17">
        <f t="shared" si="0"/>
        <v>3</v>
      </c>
      <c r="V8" s="24">
        <f aca="true" t="shared" si="5" ref="V8:V24">U8/$W$1</f>
        <v>0.6</v>
      </c>
      <c r="W8" s="17">
        <f>(O8*5+P8*4+Q8*3+R8*2)/$W$1</f>
        <v>2.8</v>
      </c>
      <c r="X8" s="1" t="str">
        <f aca="true" t="shared" si="6" ref="X8:X24">IF(S8=$W$1,"4+5","-")</f>
        <v>-</v>
      </c>
      <c r="Y8" s="1" t="str">
        <f aca="true" t="shared" si="7" ref="Y8:Y24">IF(U8=$W$1,"3+4+5","-")</f>
        <v>-</v>
      </c>
      <c r="Z8" s="1" t="str">
        <f aca="true" t="shared" si="8" ref="Z8:Z24">IF(R8=1,"+","-")</f>
        <v>-</v>
      </c>
      <c r="AA8" s="1" t="str">
        <f aca="true" t="shared" si="9" ref="AA8:AA24">IF(R8=2,"+","-")</f>
        <v>-</v>
      </c>
      <c r="AB8" s="1" t="str">
        <f aca="true" t="shared" si="10" ref="AB8:AB24">IF(R8&gt;2,"+","-")</f>
        <v>-</v>
      </c>
    </row>
    <row r="9" spans="1:28" ht="12.75" customHeight="1">
      <c r="A9" s="2">
        <v>3</v>
      </c>
      <c r="B9" s="3" t="s">
        <v>102</v>
      </c>
      <c r="C9" s="4">
        <v>3</v>
      </c>
      <c r="D9" s="4"/>
      <c r="E9" s="4"/>
      <c r="F9" s="4"/>
      <c r="G9" s="4">
        <v>5</v>
      </c>
      <c r="H9" s="4"/>
      <c r="I9" s="4"/>
      <c r="J9" s="4"/>
      <c r="K9" s="4"/>
      <c r="L9" s="4"/>
      <c r="M9" s="4"/>
      <c r="N9" s="4">
        <v>5</v>
      </c>
      <c r="O9" s="2">
        <f aca="true" t="shared" si="11" ref="O9:O24">COUNTIF(C9:N9,"=5")</f>
        <v>2</v>
      </c>
      <c r="P9" s="2">
        <f t="shared" si="1"/>
        <v>0</v>
      </c>
      <c r="Q9" s="2">
        <f t="shared" si="2"/>
        <v>1</v>
      </c>
      <c r="R9" s="2">
        <f t="shared" si="3"/>
        <v>0</v>
      </c>
      <c r="S9" s="17">
        <f aca="true" t="shared" si="12" ref="S9:S24">O9+P9</f>
        <v>2</v>
      </c>
      <c r="T9" s="24">
        <f t="shared" si="4"/>
        <v>0.4</v>
      </c>
      <c r="U9" s="17">
        <f t="shared" si="0"/>
        <v>3</v>
      </c>
      <c r="V9" s="24">
        <f t="shared" si="5"/>
        <v>0.6</v>
      </c>
      <c r="W9" s="17">
        <f aca="true" t="shared" si="13" ref="W9:W24">(O9*5+P9*4+Q9*3+R9*2)/$W$1</f>
        <v>2.6</v>
      </c>
      <c r="X9" s="1" t="str">
        <f t="shared" si="6"/>
        <v>-</v>
      </c>
      <c r="Y9" s="1" t="str">
        <f t="shared" si="7"/>
        <v>-</v>
      </c>
      <c r="Z9" s="1" t="str">
        <f t="shared" si="8"/>
        <v>-</v>
      </c>
      <c r="AA9" s="1" t="str">
        <f t="shared" si="9"/>
        <v>-</v>
      </c>
      <c r="AB9" s="1" t="str">
        <f t="shared" si="10"/>
        <v>-</v>
      </c>
    </row>
    <row r="10" spans="1:28" ht="12.75" customHeight="1">
      <c r="A10" s="2">
        <v>4</v>
      </c>
      <c r="B10" s="3" t="s">
        <v>103</v>
      </c>
      <c r="C10" s="4">
        <v>2</v>
      </c>
      <c r="D10" s="4"/>
      <c r="E10" s="4"/>
      <c r="F10" s="4"/>
      <c r="G10" s="4">
        <v>5</v>
      </c>
      <c r="H10" s="4"/>
      <c r="I10" s="4"/>
      <c r="J10" s="4"/>
      <c r="K10" s="4"/>
      <c r="L10" s="4"/>
      <c r="M10" s="4"/>
      <c r="N10" s="4">
        <v>5</v>
      </c>
      <c r="O10" s="2">
        <f t="shared" si="11"/>
        <v>2</v>
      </c>
      <c r="P10" s="2">
        <f t="shared" si="1"/>
        <v>0</v>
      </c>
      <c r="Q10" s="2">
        <f t="shared" si="2"/>
        <v>0</v>
      </c>
      <c r="R10" s="2">
        <f t="shared" si="3"/>
        <v>1</v>
      </c>
      <c r="S10" s="17">
        <f t="shared" si="12"/>
        <v>2</v>
      </c>
      <c r="T10" s="24">
        <f t="shared" si="4"/>
        <v>0.4</v>
      </c>
      <c r="U10" s="17">
        <f t="shared" si="0"/>
        <v>2</v>
      </c>
      <c r="V10" s="24">
        <f t="shared" si="5"/>
        <v>0.4</v>
      </c>
      <c r="W10" s="17">
        <f t="shared" si="13"/>
        <v>2.4</v>
      </c>
      <c r="X10" s="1" t="str">
        <f t="shared" si="6"/>
        <v>-</v>
      </c>
      <c r="Y10" s="1" t="str">
        <f t="shared" si="7"/>
        <v>-</v>
      </c>
      <c r="Z10" s="1" t="str">
        <f t="shared" si="8"/>
        <v>+</v>
      </c>
      <c r="AA10" s="1" t="str">
        <f t="shared" si="9"/>
        <v>-</v>
      </c>
      <c r="AB10" s="1" t="str">
        <f t="shared" si="10"/>
        <v>-</v>
      </c>
    </row>
    <row r="11" spans="1:28" ht="12.75" customHeight="1">
      <c r="A11" s="2">
        <v>5</v>
      </c>
      <c r="B11" s="3" t="s">
        <v>104</v>
      </c>
      <c r="C11" s="4">
        <v>5</v>
      </c>
      <c r="D11" s="4"/>
      <c r="E11" s="4"/>
      <c r="F11" s="4"/>
      <c r="G11" s="4">
        <v>5</v>
      </c>
      <c r="H11" s="4"/>
      <c r="I11" s="4"/>
      <c r="J11" s="4"/>
      <c r="K11" s="4">
        <v>2</v>
      </c>
      <c r="L11" s="4"/>
      <c r="M11" s="4"/>
      <c r="N11" s="4">
        <v>5</v>
      </c>
      <c r="O11" s="2">
        <f t="shared" si="11"/>
        <v>3</v>
      </c>
      <c r="P11" s="2">
        <f t="shared" si="1"/>
        <v>0</v>
      </c>
      <c r="Q11" s="2">
        <f t="shared" si="2"/>
        <v>0</v>
      </c>
      <c r="R11" s="2">
        <f t="shared" si="3"/>
        <v>1</v>
      </c>
      <c r="S11" s="17">
        <f t="shared" si="12"/>
        <v>3</v>
      </c>
      <c r="T11" s="24">
        <f t="shared" si="4"/>
        <v>0.6</v>
      </c>
      <c r="U11" s="17">
        <f t="shared" si="0"/>
        <v>3</v>
      </c>
      <c r="V11" s="24">
        <f t="shared" si="5"/>
        <v>0.6</v>
      </c>
      <c r="W11" s="17">
        <f t="shared" si="13"/>
        <v>3.4</v>
      </c>
      <c r="X11" s="1" t="str">
        <f t="shared" si="6"/>
        <v>-</v>
      </c>
      <c r="Y11" s="1" t="str">
        <f t="shared" si="7"/>
        <v>-</v>
      </c>
      <c r="Z11" s="1" t="str">
        <f t="shared" si="8"/>
        <v>+</v>
      </c>
      <c r="AA11" s="1" t="str">
        <f t="shared" si="9"/>
        <v>-</v>
      </c>
      <c r="AB11" s="1" t="str">
        <f t="shared" si="10"/>
        <v>-</v>
      </c>
    </row>
    <row r="12" spans="1:28" ht="12.75" customHeight="1">
      <c r="A12" s="2">
        <v>6</v>
      </c>
      <c r="B12" s="3" t="s">
        <v>105</v>
      </c>
      <c r="C12" s="4">
        <v>4</v>
      </c>
      <c r="D12" s="4"/>
      <c r="E12" s="4"/>
      <c r="F12" s="4"/>
      <c r="G12" s="4">
        <v>5</v>
      </c>
      <c r="H12" s="4"/>
      <c r="I12" s="4"/>
      <c r="J12" s="4"/>
      <c r="K12" s="4"/>
      <c r="L12" s="4"/>
      <c r="M12" s="4"/>
      <c r="N12" s="4">
        <v>5</v>
      </c>
      <c r="O12" s="2">
        <f t="shared" si="11"/>
        <v>2</v>
      </c>
      <c r="P12" s="2">
        <f t="shared" si="1"/>
        <v>1</v>
      </c>
      <c r="Q12" s="2">
        <f t="shared" si="2"/>
        <v>0</v>
      </c>
      <c r="R12" s="2">
        <f t="shared" si="3"/>
        <v>0</v>
      </c>
      <c r="S12" s="17">
        <f t="shared" si="12"/>
        <v>3</v>
      </c>
      <c r="T12" s="24">
        <f t="shared" si="4"/>
        <v>0.6</v>
      </c>
      <c r="U12" s="17">
        <f t="shared" si="0"/>
        <v>3</v>
      </c>
      <c r="V12" s="24">
        <f t="shared" si="5"/>
        <v>0.6</v>
      </c>
      <c r="W12" s="17">
        <f t="shared" si="13"/>
        <v>2.8</v>
      </c>
      <c r="X12" s="1" t="str">
        <f t="shared" si="6"/>
        <v>-</v>
      </c>
      <c r="Y12" s="1" t="str">
        <f t="shared" si="7"/>
        <v>-</v>
      </c>
      <c r="Z12" s="1" t="str">
        <f t="shared" si="8"/>
        <v>-</v>
      </c>
      <c r="AA12" s="1" t="str">
        <f t="shared" si="9"/>
        <v>-</v>
      </c>
      <c r="AB12" s="1" t="str">
        <f t="shared" si="10"/>
        <v>-</v>
      </c>
    </row>
    <row r="13" spans="1:28" ht="12.75" customHeight="1">
      <c r="A13" s="2">
        <v>7</v>
      </c>
      <c r="B13" s="3" t="s">
        <v>106</v>
      </c>
      <c r="C13" s="4">
        <v>3</v>
      </c>
      <c r="D13" s="4"/>
      <c r="E13" s="4"/>
      <c r="F13" s="4"/>
      <c r="G13" s="4">
        <v>5</v>
      </c>
      <c r="H13" s="4"/>
      <c r="I13" s="4"/>
      <c r="J13" s="4"/>
      <c r="K13" s="4"/>
      <c r="L13" s="4"/>
      <c r="M13" s="4"/>
      <c r="N13" s="4">
        <v>5</v>
      </c>
      <c r="O13" s="2">
        <f t="shared" si="11"/>
        <v>2</v>
      </c>
      <c r="P13" s="2">
        <f t="shared" si="1"/>
        <v>0</v>
      </c>
      <c r="Q13" s="2">
        <f t="shared" si="2"/>
        <v>1</v>
      </c>
      <c r="R13" s="2">
        <f t="shared" si="3"/>
        <v>0</v>
      </c>
      <c r="S13" s="17">
        <f t="shared" si="12"/>
        <v>2</v>
      </c>
      <c r="T13" s="24">
        <f t="shared" si="4"/>
        <v>0.4</v>
      </c>
      <c r="U13" s="17">
        <f t="shared" si="0"/>
        <v>3</v>
      </c>
      <c r="V13" s="24">
        <f t="shared" si="5"/>
        <v>0.6</v>
      </c>
      <c r="W13" s="17">
        <f t="shared" si="13"/>
        <v>2.6</v>
      </c>
      <c r="X13" s="1" t="str">
        <f t="shared" si="6"/>
        <v>-</v>
      </c>
      <c r="Y13" s="1" t="str">
        <f t="shared" si="7"/>
        <v>-</v>
      </c>
      <c r="Z13" s="1" t="str">
        <f t="shared" si="8"/>
        <v>-</v>
      </c>
      <c r="AA13" s="1" t="str">
        <f t="shared" si="9"/>
        <v>-</v>
      </c>
      <c r="AB13" s="1" t="str">
        <f t="shared" si="10"/>
        <v>-</v>
      </c>
    </row>
    <row r="14" spans="1:28" ht="12.75" customHeight="1">
      <c r="A14" s="2">
        <v>8</v>
      </c>
      <c r="B14" s="3" t="s">
        <v>107</v>
      </c>
      <c r="C14" s="4">
        <v>3</v>
      </c>
      <c r="D14" s="4"/>
      <c r="E14" s="4"/>
      <c r="F14" s="4"/>
      <c r="G14" s="4">
        <v>2</v>
      </c>
      <c r="H14" s="4"/>
      <c r="I14" s="4"/>
      <c r="J14" s="4"/>
      <c r="K14" s="4"/>
      <c r="L14" s="4"/>
      <c r="M14" s="4"/>
      <c r="N14" s="4">
        <v>5</v>
      </c>
      <c r="O14" s="2">
        <f t="shared" si="11"/>
        <v>1</v>
      </c>
      <c r="P14" s="2">
        <f t="shared" si="1"/>
        <v>0</v>
      </c>
      <c r="Q14" s="2">
        <f t="shared" si="2"/>
        <v>1</v>
      </c>
      <c r="R14" s="2">
        <f t="shared" si="3"/>
        <v>1</v>
      </c>
      <c r="S14" s="17">
        <f t="shared" si="12"/>
        <v>1</v>
      </c>
      <c r="T14" s="24">
        <f t="shared" si="4"/>
        <v>0.2</v>
      </c>
      <c r="U14" s="17">
        <f t="shared" si="0"/>
        <v>2</v>
      </c>
      <c r="V14" s="24">
        <f t="shared" si="5"/>
        <v>0.4</v>
      </c>
      <c r="W14" s="17">
        <f t="shared" si="13"/>
        <v>2</v>
      </c>
      <c r="X14" s="1" t="str">
        <f t="shared" si="6"/>
        <v>-</v>
      </c>
      <c r="Y14" s="1" t="str">
        <f t="shared" si="7"/>
        <v>-</v>
      </c>
      <c r="Z14" s="1" t="str">
        <f t="shared" si="8"/>
        <v>+</v>
      </c>
      <c r="AA14" s="1" t="str">
        <f t="shared" si="9"/>
        <v>-</v>
      </c>
      <c r="AB14" s="1" t="str">
        <f t="shared" si="10"/>
        <v>-</v>
      </c>
    </row>
    <row r="15" spans="1:28" ht="12.75" customHeight="1">
      <c r="A15" s="2">
        <v>9</v>
      </c>
      <c r="B15" s="3" t="s">
        <v>108</v>
      </c>
      <c r="C15" s="4">
        <v>2</v>
      </c>
      <c r="D15" s="4"/>
      <c r="E15" s="4"/>
      <c r="F15" s="4"/>
      <c r="G15" s="4">
        <v>2</v>
      </c>
      <c r="H15" s="4"/>
      <c r="I15" s="4"/>
      <c r="J15" s="4"/>
      <c r="K15" s="4"/>
      <c r="L15" s="4"/>
      <c r="M15" s="4"/>
      <c r="N15" s="4">
        <v>5</v>
      </c>
      <c r="O15" s="2">
        <f t="shared" si="11"/>
        <v>1</v>
      </c>
      <c r="P15" s="2">
        <f t="shared" si="1"/>
        <v>0</v>
      </c>
      <c r="Q15" s="2">
        <f t="shared" si="2"/>
        <v>0</v>
      </c>
      <c r="R15" s="2">
        <f t="shared" si="3"/>
        <v>2</v>
      </c>
      <c r="S15" s="17">
        <f t="shared" si="12"/>
        <v>1</v>
      </c>
      <c r="T15" s="24">
        <f t="shared" si="4"/>
        <v>0.2</v>
      </c>
      <c r="U15" s="17">
        <f t="shared" si="0"/>
        <v>1</v>
      </c>
      <c r="V15" s="24">
        <f t="shared" si="5"/>
        <v>0.2</v>
      </c>
      <c r="W15" s="17">
        <f t="shared" si="13"/>
        <v>1.8</v>
      </c>
      <c r="X15" s="1" t="str">
        <f t="shared" si="6"/>
        <v>-</v>
      </c>
      <c r="Y15" s="1" t="str">
        <f t="shared" si="7"/>
        <v>-</v>
      </c>
      <c r="Z15" s="1" t="str">
        <f t="shared" si="8"/>
        <v>-</v>
      </c>
      <c r="AA15" s="1" t="str">
        <f t="shared" si="9"/>
        <v>+</v>
      </c>
      <c r="AB15" s="1" t="str">
        <f t="shared" si="10"/>
        <v>-</v>
      </c>
    </row>
    <row r="16" spans="1:28" ht="12.75" customHeight="1">
      <c r="A16" s="2">
        <v>10</v>
      </c>
      <c r="B16" s="3" t="s">
        <v>109</v>
      </c>
      <c r="C16" s="4">
        <v>2</v>
      </c>
      <c r="D16" s="4"/>
      <c r="E16" s="4"/>
      <c r="F16" s="4"/>
      <c r="G16" s="4">
        <v>2</v>
      </c>
      <c r="H16" s="4"/>
      <c r="I16" s="4"/>
      <c r="J16" s="4"/>
      <c r="K16" s="4"/>
      <c r="L16" s="4"/>
      <c r="M16" s="4"/>
      <c r="N16" s="4">
        <v>5</v>
      </c>
      <c r="O16" s="2">
        <f t="shared" si="11"/>
        <v>1</v>
      </c>
      <c r="P16" s="2">
        <f t="shared" si="1"/>
        <v>0</v>
      </c>
      <c r="Q16" s="2">
        <f t="shared" si="2"/>
        <v>0</v>
      </c>
      <c r="R16" s="2">
        <f t="shared" si="3"/>
        <v>2</v>
      </c>
      <c r="S16" s="17">
        <f t="shared" si="12"/>
        <v>1</v>
      </c>
      <c r="T16" s="24">
        <f t="shared" si="4"/>
        <v>0.2</v>
      </c>
      <c r="U16" s="17">
        <f t="shared" si="0"/>
        <v>1</v>
      </c>
      <c r="V16" s="24">
        <f t="shared" si="5"/>
        <v>0.2</v>
      </c>
      <c r="W16" s="17">
        <f t="shared" si="13"/>
        <v>1.8</v>
      </c>
      <c r="X16" s="1" t="str">
        <f t="shared" si="6"/>
        <v>-</v>
      </c>
      <c r="Y16" s="1" t="str">
        <f t="shared" si="7"/>
        <v>-</v>
      </c>
      <c r="Z16" s="1" t="str">
        <f t="shared" si="8"/>
        <v>-</v>
      </c>
      <c r="AA16" s="1" t="str">
        <f t="shared" si="9"/>
        <v>+</v>
      </c>
      <c r="AB16" s="1" t="str">
        <f t="shared" si="10"/>
        <v>-</v>
      </c>
    </row>
    <row r="17" spans="1:28" ht="12.75" customHeight="1">
      <c r="A17" s="2">
        <v>11</v>
      </c>
      <c r="B17" s="3" t="s">
        <v>110</v>
      </c>
      <c r="C17" s="4">
        <v>3</v>
      </c>
      <c r="D17" s="4"/>
      <c r="E17" s="4"/>
      <c r="F17" s="4"/>
      <c r="G17" s="4">
        <v>2</v>
      </c>
      <c r="H17" s="4"/>
      <c r="I17" s="4"/>
      <c r="J17" s="4"/>
      <c r="K17" s="4"/>
      <c r="L17" s="4"/>
      <c r="M17" s="4"/>
      <c r="N17" s="4">
        <v>4</v>
      </c>
      <c r="O17" s="2">
        <f t="shared" si="11"/>
        <v>0</v>
      </c>
      <c r="P17" s="2">
        <f t="shared" si="1"/>
        <v>1</v>
      </c>
      <c r="Q17" s="2">
        <f t="shared" si="2"/>
        <v>1</v>
      </c>
      <c r="R17" s="2">
        <f t="shared" si="3"/>
        <v>1</v>
      </c>
      <c r="S17" s="17">
        <f t="shared" si="12"/>
        <v>1</v>
      </c>
      <c r="T17" s="24">
        <f t="shared" si="4"/>
        <v>0.2</v>
      </c>
      <c r="U17" s="17">
        <f t="shared" si="0"/>
        <v>2</v>
      </c>
      <c r="V17" s="24">
        <f t="shared" si="5"/>
        <v>0.4</v>
      </c>
      <c r="W17" s="17">
        <f t="shared" si="13"/>
        <v>1.8</v>
      </c>
      <c r="X17" s="1" t="str">
        <f t="shared" si="6"/>
        <v>-</v>
      </c>
      <c r="Y17" s="1" t="str">
        <f t="shared" si="7"/>
        <v>-</v>
      </c>
      <c r="Z17" s="1" t="str">
        <f t="shared" si="8"/>
        <v>+</v>
      </c>
      <c r="AA17" s="1" t="str">
        <f t="shared" si="9"/>
        <v>-</v>
      </c>
      <c r="AB17" s="1" t="str">
        <f t="shared" si="10"/>
        <v>-</v>
      </c>
    </row>
    <row r="18" spans="1:28" ht="12.75" customHeight="1">
      <c r="A18" s="2">
        <v>12</v>
      </c>
      <c r="B18" s="3" t="s">
        <v>111</v>
      </c>
      <c r="C18" s="4">
        <v>2</v>
      </c>
      <c r="D18" s="4"/>
      <c r="E18" s="4"/>
      <c r="F18" s="4"/>
      <c r="G18" s="4">
        <v>2</v>
      </c>
      <c r="H18" s="4"/>
      <c r="I18" s="4"/>
      <c r="J18" s="4"/>
      <c r="K18" s="4"/>
      <c r="L18" s="4"/>
      <c r="M18" s="4"/>
      <c r="N18" s="4">
        <v>4</v>
      </c>
      <c r="O18" s="2">
        <f t="shared" si="11"/>
        <v>0</v>
      </c>
      <c r="P18" s="2">
        <f t="shared" si="1"/>
        <v>1</v>
      </c>
      <c r="Q18" s="2">
        <f t="shared" si="2"/>
        <v>0</v>
      </c>
      <c r="R18" s="2">
        <f t="shared" si="3"/>
        <v>2</v>
      </c>
      <c r="S18" s="17">
        <f t="shared" si="12"/>
        <v>1</v>
      </c>
      <c r="T18" s="24">
        <f t="shared" si="4"/>
        <v>0.2</v>
      </c>
      <c r="U18" s="17">
        <f t="shared" si="0"/>
        <v>1</v>
      </c>
      <c r="V18" s="24">
        <f t="shared" si="5"/>
        <v>0.2</v>
      </c>
      <c r="W18" s="17">
        <f t="shared" si="13"/>
        <v>1.6</v>
      </c>
      <c r="X18" s="1" t="str">
        <f t="shared" si="6"/>
        <v>-</v>
      </c>
      <c r="Y18" s="1" t="str">
        <f t="shared" si="7"/>
        <v>-</v>
      </c>
      <c r="Z18" s="1" t="str">
        <f t="shared" si="8"/>
        <v>-</v>
      </c>
      <c r="AA18" s="1" t="str">
        <f t="shared" si="9"/>
        <v>+</v>
      </c>
      <c r="AB18" s="1" t="str">
        <f t="shared" si="10"/>
        <v>-</v>
      </c>
    </row>
    <row r="19" spans="1:28" ht="12.75" customHeight="1">
      <c r="A19" s="2">
        <v>13</v>
      </c>
      <c r="B19" s="3" t="s">
        <v>112</v>
      </c>
      <c r="C19" s="4">
        <v>5</v>
      </c>
      <c r="D19" s="4"/>
      <c r="E19" s="4"/>
      <c r="F19" s="4"/>
      <c r="G19" s="4">
        <v>5</v>
      </c>
      <c r="H19" s="4"/>
      <c r="I19" s="4">
        <v>5</v>
      </c>
      <c r="J19" s="4"/>
      <c r="K19" s="4">
        <v>5</v>
      </c>
      <c r="L19" s="4"/>
      <c r="M19" s="4"/>
      <c r="N19" s="4">
        <v>5</v>
      </c>
      <c r="O19" s="2">
        <f t="shared" si="11"/>
        <v>5</v>
      </c>
      <c r="P19" s="2">
        <f t="shared" si="1"/>
        <v>0</v>
      </c>
      <c r="Q19" s="2">
        <f t="shared" si="2"/>
        <v>0</v>
      </c>
      <c r="R19" s="2">
        <f t="shared" si="3"/>
        <v>0</v>
      </c>
      <c r="S19" s="17">
        <f t="shared" si="12"/>
        <v>5</v>
      </c>
      <c r="T19" s="24">
        <f t="shared" si="4"/>
        <v>1</v>
      </c>
      <c r="U19" s="17">
        <f t="shared" si="0"/>
        <v>5</v>
      </c>
      <c r="V19" s="24">
        <f t="shared" si="5"/>
        <v>1</v>
      </c>
      <c r="W19" s="17">
        <f t="shared" si="13"/>
        <v>5</v>
      </c>
      <c r="X19" s="1" t="str">
        <f t="shared" si="6"/>
        <v>4+5</v>
      </c>
      <c r="Y19" s="1" t="str">
        <f t="shared" si="7"/>
        <v>3+4+5</v>
      </c>
      <c r="Z19" s="1" t="str">
        <f t="shared" si="8"/>
        <v>-</v>
      </c>
      <c r="AA19" s="1" t="str">
        <f t="shared" si="9"/>
        <v>-</v>
      </c>
      <c r="AB19" s="1" t="str">
        <f t="shared" si="10"/>
        <v>-</v>
      </c>
    </row>
    <row r="20" spans="1:28" ht="12.75" customHeight="1">
      <c r="A20" s="2">
        <v>14</v>
      </c>
      <c r="B20" s="3" t="s">
        <v>113</v>
      </c>
      <c r="C20" s="4">
        <v>2</v>
      </c>
      <c r="D20" s="4"/>
      <c r="E20" s="4"/>
      <c r="F20" s="4"/>
      <c r="G20" s="4">
        <v>3</v>
      </c>
      <c r="H20" s="4"/>
      <c r="I20" s="4"/>
      <c r="J20" s="4"/>
      <c r="K20" s="4"/>
      <c r="L20" s="4"/>
      <c r="M20" s="4"/>
      <c r="N20" s="4">
        <v>4</v>
      </c>
      <c r="O20" s="2">
        <f t="shared" si="11"/>
        <v>0</v>
      </c>
      <c r="P20" s="2">
        <f t="shared" si="1"/>
        <v>1</v>
      </c>
      <c r="Q20" s="2">
        <f t="shared" si="2"/>
        <v>1</v>
      </c>
      <c r="R20" s="2">
        <f t="shared" si="3"/>
        <v>1</v>
      </c>
      <c r="S20" s="17">
        <f t="shared" si="12"/>
        <v>1</v>
      </c>
      <c r="T20" s="24">
        <f t="shared" si="4"/>
        <v>0.2</v>
      </c>
      <c r="U20" s="17">
        <f t="shared" si="0"/>
        <v>2</v>
      </c>
      <c r="V20" s="24">
        <f t="shared" si="5"/>
        <v>0.4</v>
      </c>
      <c r="W20" s="17">
        <f t="shared" si="13"/>
        <v>1.8</v>
      </c>
      <c r="X20" s="1" t="str">
        <f t="shared" si="6"/>
        <v>-</v>
      </c>
      <c r="Y20" s="1" t="str">
        <f t="shared" si="7"/>
        <v>-</v>
      </c>
      <c r="Z20" s="1" t="str">
        <f t="shared" si="8"/>
        <v>+</v>
      </c>
      <c r="AA20" s="1" t="str">
        <f t="shared" si="9"/>
        <v>-</v>
      </c>
      <c r="AB20" s="1" t="str">
        <f t="shared" si="10"/>
        <v>-</v>
      </c>
    </row>
    <row r="21" spans="1:28" ht="12.75" customHeight="1">
      <c r="A21" s="2">
        <v>15</v>
      </c>
      <c r="B21" s="3" t="s">
        <v>114</v>
      </c>
      <c r="C21" s="4">
        <v>3</v>
      </c>
      <c r="D21" s="4"/>
      <c r="E21" s="4"/>
      <c r="F21" s="4"/>
      <c r="G21" s="4">
        <v>3</v>
      </c>
      <c r="H21" s="4"/>
      <c r="I21" s="4"/>
      <c r="J21" s="4"/>
      <c r="K21" s="4"/>
      <c r="L21" s="4"/>
      <c r="M21" s="4"/>
      <c r="N21" s="4">
        <v>4</v>
      </c>
      <c r="O21" s="2">
        <f t="shared" si="11"/>
        <v>0</v>
      </c>
      <c r="P21" s="2">
        <f t="shared" si="1"/>
        <v>1</v>
      </c>
      <c r="Q21" s="2">
        <f t="shared" si="2"/>
        <v>2</v>
      </c>
      <c r="R21" s="2">
        <f t="shared" si="3"/>
        <v>0</v>
      </c>
      <c r="S21" s="17">
        <f t="shared" si="12"/>
        <v>1</v>
      </c>
      <c r="T21" s="24">
        <f t="shared" si="4"/>
        <v>0.2</v>
      </c>
      <c r="U21" s="17">
        <f t="shared" si="0"/>
        <v>3</v>
      </c>
      <c r="V21" s="24">
        <f t="shared" si="5"/>
        <v>0.6</v>
      </c>
      <c r="W21" s="17">
        <f t="shared" si="13"/>
        <v>2</v>
      </c>
      <c r="X21" s="1" t="str">
        <f t="shared" si="6"/>
        <v>-</v>
      </c>
      <c r="Y21" s="1" t="str">
        <f t="shared" si="7"/>
        <v>-</v>
      </c>
      <c r="Z21" s="1" t="str">
        <f t="shared" si="8"/>
        <v>-</v>
      </c>
      <c r="AA21" s="1" t="str">
        <f t="shared" si="9"/>
        <v>-</v>
      </c>
      <c r="AB21" s="1" t="str">
        <f t="shared" si="10"/>
        <v>-</v>
      </c>
    </row>
    <row r="22" spans="1:28" ht="12.75" customHeight="1">
      <c r="A22" s="2">
        <v>16</v>
      </c>
      <c r="B22" s="3" t="s">
        <v>115</v>
      </c>
      <c r="C22" s="4">
        <v>5</v>
      </c>
      <c r="D22" s="4"/>
      <c r="E22" s="4"/>
      <c r="F22" s="4"/>
      <c r="G22" s="4">
        <v>4</v>
      </c>
      <c r="H22" s="4"/>
      <c r="I22" s="4"/>
      <c r="J22" s="4"/>
      <c r="K22" s="4"/>
      <c r="L22" s="4"/>
      <c r="M22" s="4"/>
      <c r="N22" s="4">
        <v>4</v>
      </c>
      <c r="O22" s="2">
        <f t="shared" si="11"/>
        <v>1</v>
      </c>
      <c r="P22" s="2">
        <f t="shared" si="1"/>
        <v>2</v>
      </c>
      <c r="Q22" s="2">
        <f t="shared" si="2"/>
        <v>0</v>
      </c>
      <c r="R22" s="2">
        <f t="shared" si="3"/>
        <v>0</v>
      </c>
      <c r="S22" s="17">
        <f t="shared" si="12"/>
        <v>3</v>
      </c>
      <c r="T22" s="24">
        <f t="shared" si="4"/>
        <v>0.6</v>
      </c>
      <c r="U22" s="17">
        <f t="shared" si="0"/>
        <v>3</v>
      </c>
      <c r="V22" s="24">
        <f t="shared" si="5"/>
        <v>0.6</v>
      </c>
      <c r="W22" s="17">
        <f t="shared" si="13"/>
        <v>2.6</v>
      </c>
      <c r="X22" s="1" t="str">
        <f t="shared" si="6"/>
        <v>-</v>
      </c>
      <c r="Y22" s="1" t="str">
        <f t="shared" si="7"/>
        <v>-</v>
      </c>
      <c r="Z22" s="1" t="str">
        <f t="shared" si="8"/>
        <v>-</v>
      </c>
      <c r="AA22" s="1" t="str">
        <f t="shared" si="9"/>
        <v>-</v>
      </c>
      <c r="AB22" s="1" t="str">
        <f t="shared" si="10"/>
        <v>-</v>
      </c>
    </row>
    <row r="23" spans="1:28" ht="12.75" customHeight="1">
      <c r="A23" s="2">
        <v>17</v>
      </c>
      <c r="B23" s="3" t="s">
        <v>116</v>
      </c>
      <c r="C23" s="4">
        <v>5</v>
      </c>
      <c r="D23" s="4"/>
      <c r="E23" s="4"/>
      <c r="F23" s="4"/>
      <c r="G23" s="4">
        <v>3</v>
      </c>
      <c r="H23" s="4"/>
      <c r="I23" s="4"/>
      <c r="J23" s="4"/>
      <c r="K23" s="4"/>
      <c r="L23" s="4"/>
      <c r="M23" s="4"/>
      <c r="N23" s="4">
        <v>4</v>
      </c>
      <c r="O23" s="2">
        <f t="shared" si="11"/>
        <v>1</v>
      </c>
      <c r="P23" s="2">
        <f t="shared" si="1"/>
        <v>1</v>
      </c>
      <c r="Q23" s="2">
        <f t="shared" si="2"/>
        <v>1</v>
      </c>
      <c r="R23" s="2">
        <f t="shared" si="3"/>
        <v>0</v>
      </c>
      <c r="S23" s="17">
        <f t="shared" si="12"/>
        <v>2</v>
      </c>
      <c r="T23" s="24">
        <f t="shared" si="4"/>
        <v>0.4</v>
      </c>
      <c r="U23" s="17">
        <f t="shared" si="0"/>
        <v>3</v>
      </c>
      <c r="V23" s="24">
        <f t="shared" si="5"/>
        <v>0.6</v>
      </c>
      <c r="W23" s="17">
        <f t="shared" si="13"/>
        <v>2.4</v>
      </c>
      <c r="X23" s="1" t="str">
        <f t="shared" si="6"/>
        <v>-</v>
      </c>
      <c r="Y23" s="1" t="str">
        <f t="shared" si="7"/>
        <v>-</v>
      </c>
      <c r="Z23" s="1" t="str">
        <f t="shared" si="8"/>
        <v>-</v>
      </c>
      <c r="AA23" s="1" t="str">
        <f t="shared" si="9"/>
        <v>-</v>
      </c>
      <c r="AB23" s="1" t="str">
        <f t="shared" si="10"/>
        <v>-</v>
      </c>
    </row>
    <row r="24" spans="1:28" ht="12.75" customHeight="1">
      <c r="A24" s="2">
        <v>18</v>
      </c>
      <c r="B24" s="3" t="s">
        <v>117</v>
      </c>
      <c r="C24" s="4">
        <v>5</v>
      </c>
      <c r="D24" s="4"/>
      <c r="E24" s="4"/>
      <c r="F24" s="4"/>
      <c r="G24" s="4">
        <v>3</v>
      </c>
      <c r="H24" s="4"/>
      <c r="I24" s="4">
        <v>2</v>
      </c>
      <c r="J24" s="4"/>
      <c r="K24" s="4">
        <v>3</v>
      </c>
      <c r="L24" s="4"/>
      <c r="M24" s="4"/>
      <c r="N24" s="4">
        <v>4</v>
      </c>
      <c r="O24" s="2">
        <f t="shared" si="11"/>
        <v>1</v>
      </c>
      <c r="P24" s="2">
        <f t="shared" si="1"/>
        <v>1</v>
      </c>
      <c r="Q24" s="2">
        <f t="shared" si="2"/>
        <v>2</v>
      </c>
      <c r="R24" s="2">
        <f t="shared" si="3"/>
        <v>1</v>
      </c>
      <c r="S24" s="17">
        <f t="shared" si="12"/>
        <v>2</v>
      </c>
      <c r="T24" s="24">
        <f t="shared" si="4"/>
        <v>0.4</v>
      </c>
      <c r="U24" s="17">
        <f t="shared" si="0"/>
        <v>4</v>
      </c>
      <c r="V24" s="24">
        <f t="shared" si="5"/>
        <v>0.8</v>
      </c>
      <c r="W24" s="17">
        <f t="shared" si="13"/>
        <v>3.4</v>
      </c>
      <c r="X24" s="1" t="str">
        <f t="shared" si="6"/>
        <v>-</v>
      </c>
      <c r="Y24" s="1" t="str">
        <f t="shared" si="7"/>
        <v>-</v>
      </c>
      <c r="Z24" s="1" t="str">
        <f t="shared" si="8"/>
        <v>+</v>
      </c>
      <c r="AA24" s="1" t="str">
        <f t="shared" si="9"/>
        <v>-</v>
      </c>
      <c r="AB24" s="1" t="str">
        <f t="shared" si="10"/>
        <v>-</v>
      </c>
    </row>
    <row r="25" spans="2:28" ht="15">
      <c r="B25" s="6" t="s">
        <v>6</v>
      </c>
      <c r="C25" s="5">
        <f aca="true" t="shared" si="14" ref="C25:N25">COUNTIF(C7:C24,"=5")</f>
        <v>6</v>
      </c>
      <c r="D25" s="5">
        <f t="shared" si="14"/>
        <v>0</v>
      </c>
      <c r="E25" s="5">
        <f t="shared" si="14"/>
        <v>0</v>
      </c>
      <c r="F25" s="5">
        <f t="shared" si="14"/>
        <v>0</v>
      </c>
      <c r="G25" s="5">
        <f t="shared" si="14"/>
        <v>8</v>
      </c>
      <c r="H25" s="5">
        <f t="shared" si="14"/>
        <v>0</v>
      </c>
      <c r="I25" s="5">
        <f t="shared" si="14"/>
        <v>1</v>
      </c>
      <c r="J25" s="5">
        <f t="shared" si="14"/>
        <v>0</v>
      </c>
      <c r="K25" s="5">
        <f t="shared" si="14"/>
        <v>1</v>
      </c>
      <c r="L25" s="5">
        <f t="shared" si="14"/>
        <v>0</v>
      </c>
      <c r="M25" s="5">
        <f t="shared" si="14"/>
        <v>0</v>
      </c>
      <c r="N25" s="5">
        <f t="shared" si="14"/>
        <v>11</v>
      </c>
      <c r="O25" s="23">
        <f>SUM(O7:O24)</f>
        <v>27</v>
      </c>
      <c r="P25" s="23">
        <f>SUM(P7:P24)</f>
        <v>10</v>
      </c>
      <c r="Q25" s="23">
        <f>SUM(Q7:Q24)</f>
        <v>10</v>
      </c>
      <c r="R25" s="23">
        <f>SUM(R7:R24)</f>
        <v>12</v>
      </c>
      <c r="S25" s="23">
        <f>SUM(S7:S24)</f>
        <v>37</v>
      </c>
      <c r="T25" s="25">
        <f>AVERAGE(T7:T24)</f>
        <v>0.4111111111111112</v>
      </c>
      <c r="U25" s="23">
        <f>SUM(U7:U24)</f>
        <v>47</v>
      </c>
      <c r="V25" s="26">
        <f>AVERAGE(V7:V24)</f>
        <v>0.5222222222222224</v>
      </c>
      <c r="W25" s="18"/>
      <c r="X25" s="23">
        <f>COUNTIF(X7:X24,"=4+5")</f>
        <v>1</v>
      </c>
      <c r="Y25" s="23">
        <f>COUNTIF(Y7:Y24,"=3+4+5")</f>
        <v>1</v>
      </c>
      <c r="Z25" s="23">
        <f>COUNTIF(Z7:Z24,"=+")</f>
        <v>6</v>
      </c>
      <c r="AA25" s="23">
        <f>COUNTIF(AA7:AA24,"=+")</f>
        <v>3</v>
      </c>
      <c r="AB25" s="23">
        <f>COUNTIF(AB7:AB24,"=+")</f>
        <v>0</v>
      </c>
    </row>
    <row r="26" spans="2:28" ht="15">
      <c r="B26" s="6" t="s">
        <v>8</v>
      </c>
      <c r="C26" s="5">
        <f aca="true" t="shared" si="15" ref="C26:N26">COUNTIF(C7:C24,"=4")</f>
        <v>2</v>
      </c>
      <c r="D26" s="5">
        <f t="shared" si="15"/>
        <v>0</v>
      </c>
      <c r="E26" s="5">
        <f t="shared" si="15"/>
        <v>0</v>
      </c>
      <c r="F26" s="5">
        <f t="shared" si="15"/>
        <v>0</v>
      </c>
      <c r="G26" s="5">
        <f t="shared" si="15"/>
        <v>1</v>
      </c>
      <c r="H26" s="5">
        <f t="shared" si="15"/>
        <v>0</v>
      </c>
      <c r="I26" s="5">
        <f t="shared" si="15"/>
        <v>0</v>
      </c>
      <c r="J26" s="5">
        <f t="shared" si="15"/>
        <v>0</v>
      </c>
      <c r="K26" s="5">
        <f t="shared" si="15"/>
        <v>0</v>
      </c>
      <c r="L26" s="5">
        <f t="shared" si="15"/>
        <v>0</v>
      </c>
      <c r="M26" s="5">
        <f t="shared" si="15"/>
        <v>0</v>
      </c>
      <c r="N26" s="5">
        <f t="shared" si="15"/>
        <v>7</v>
      </c>
      <c r="O26" s="11"/>
      <c r="P26" s="11"/>
      <c r="Q26" s="11"/>
      <c r="R26" s="11"/>
      <c r="S26" s="11"/>
      <c r="T26" s="11"/>
      <c r="U26" s="11"/>
      <c r="V26" s="11"/>
      <c r="W26" s="11"/>
      <c r="Z26" s="100">
        <f>COUNTIF(R7:R24,"&lt;&gt;0")</f>
        <v>9</v>
      </c>
      <c r="AA26" s="100"/>
      <c r="AB26" s="100"/>
    </row>
    <row r="27" spans="2:28" ht="15.75" thickBot="1">
      <c r="B27" s="6" t="s">
        <v>7</v>
      </c>
      <c r="C27" s="5">
        <f aca="true" t="shared" si="16" ref="C27:N27">COUNTIF(C7:C24,"=3")</f>
        <v>5</v>
      </c>
      <c r="D27" s="5">
        <f t="shared" si="16"/>
        <v>0</v>
      </c>
      <c r="E27" s="5">
        <f t="shared" si="16"/>
        <v>0</v>
      </c>
      <c r="F27" s="5">
        <f t="shared" si="16"/>
        <v>0</v>
      </c>
      <c r="G27" s="5">
        <f t="shared" si="16"/>
        <v>4</v>
      </c>
      <c r="H27" s="5">
        <f t="shared" si="16"/>
        <v>0</v>
      </c>
      <c r="I27" s="5">
        <f t="shared" si="16"/>
        <v>0</v>
      </c>
      <c r="J27" s="5">
        <f t="shared" si="16"/>
        <v>0</v>
      </c>
      <c r="K27" s="5">
        <f t="shared" si="16"/>
        <v>1</v>
      </c>
      <c r="L27" s="5">
        <f t="shared" si="16"/>
        <v>0</v>
      </c>
      <c r="M27" s="5">
        <f t="shared" si="16"/>
        <v>0</v>
      </c>
      <c r="N27" s="5">
        <f t="shared" si="16"/>
        <v>0</v>
      </c>
      <c r="O27" s="11"/>
      <c r="P27" s="11"/>
      <c r="Q27" s="11"/>
      <c r="R27" s="11"/>
      <c r="S27" s="11"/>
      <c r="T27" s="11"/>
      <c r="U27" s="11"/>
      <c r="V27" s="11"/>
      <c r="W27" s="11"/>
      <c r="Z27" s="104">
        <f>Z26/$W$2</f>
        <v>0.5</v>
      </c>
      <c r="AA27" s="105"/>
      <c r="AB27" s="106"/>
    </row>
    <row r="28" spans="2:28" ht="15.75" thickBot="1">
      <c r="B28" s="6" t="s">
        <v>9</v>
      </c>
      <c r="C28" s="5">
        <f aca="true" t="shared" si="17" ref="C28:N28">COUNTIF(C7:C24,"=2")</f>
        <v>5</v>
      </c>
      <c r="D28" s="5">
        <f t="shared" si="17"/>
        <v>0</v>
      </c>
      <c r="E28" s="5">
        <f t="shared" si="17"/>
        <v>0</v>
      </c>
      <c r="F28" s="5">
        <f t="shared" si="17"/>
        <v>0</v>
      </c>
      <c r="G28" s="5">
        <f t="shared" si="17"/>
        <v>5</v>
      </c>
      <c r="H28" s="5">
        <f t="shared" si="17"/>
        <v>0</v>
      </c>
      <c r="I28" s="5">
        <f t="shared" si="17"/>
        <v>1</v>
      </c>
      <c r="J28" s="5">
        <f t="shared" si="17"/>
        <v>0</v>
      </c>
      <c r="K28" s="5">
        <f t="shared" si="17"/>
        <v>1</v>
      </c>
      <c r="L28" s="5">
        <f t="shared" si="17"/>
        <v>0</v>
      </c>
      <c r="M28" s="5">
        <f t="shared" si="17"/>
        <v>0</v>
      </c>
      <c r="N28" s="5">
        <f t="shared" si="17"/>
        <v>0</v>
      </c>
      <c r="O28" s="11"/>
      <c r="T28" s="22"/>
      <c r="U28" s="101" t="s">
        <v>98</v>
      </c>
      <c r="V28" s="102"/>
      <c r="W28" s="102"/>
      <c r="X28" s="103"/>
      <c r="AA28" s="21"/>
      <c r="AB28" s="21"/>
    </row>
    <row r="29" spans="2:28" ht="15">
      <c r="B29" s="7" t="s">
        <v>10</v>
      </c>
      <c r="C29" s="8">
        <f>(C25+C26)/$W$2*100</f>
        <v>44.44444444444444</v>
      </c>
      <c r="D29" s="8">
        <f aca="true" t="shared" si="18" ref="D29:N29">(D25+D26)/$W$2*100</f>
        <v>0</v>
      </c>
      <c r="E29" s="8">
        <f t="shared" si="18"/>
        <v>0</v>
      </c>
      <c r="F29" s="8">
        <f t="shared" si="18"/>
        <v>0</v>
      </c>
      <c r="G29" s="8">
        <f t="shared" si="18"/>
        <v>50</v>
      </c>
      <c r="H29" s="8">
        <f t="shared" si="18"/>
        <v>0</v>
      </c>
      <c r="I29" s="8">
        <f t="shared" si="18"/>
        <v>5.555555555555555</v>
      </c>
      <c r="J29" s="8">
        <f t="shared" si="18"/>
        <v>0</v>
      </c>
      <c r="K29" s="8">
        <f t="shared" si="18"/>
        <v>5.555555555555555</v>
      </c>
      <c r="L29" s="8">
        <f t="shared" si="18"/>
        <v>0</v>
      </c>
      <c r="M29" s="8">
        <f t="shared" si="18"/>
        <v>0</v>
      </c>
      <c r="N29" s="8">
        <f t="shared" si="18"/>
        <v>100</v>
      </c>
      <c r="O29" s="11"/>
      <c r="T29" s="11"/>
      <c r="U29" s="36" t="s">
        <v>20</v>
      </c>
      <c r="V29" s="27">
        <f>X25/$W$2*100</f>
        <v>5.555555555555555</v>
      </c>
      <c r="W29" s="30" t="s">
        <v>23</v>
      </c>
      <c r="X29" s="33">
        <f>Z25/$W$2</f>
        <v>0.3333333333333333</v>
      </c>
      <c r="AA29" s="11"/>
      <c r="AB29" s="11"/>
    </row>
    <row r="30" spans="2:28" ht="15">
      <c r="B30" s="7" t="s">
        <v>11</v>
      </c>
      <c r="C30" s="8">
        <f>(C25+C26+C27)/$W$2*100</f>
        <v>72.22222222222221</v>
      </c>
      <c r="D30" s="8">
        <f aca="true" t="shared" si="19" ref="D30:N30">(D25+D26+D27)/$W$2*100</f>
        <v>0</v>
      </c>
      <c r="E30" s="8">
        <f t="shared" si="19"/>
        <v>0</v>
      </c>
      <c r="F30" s="8">
        <f t="shared" si="19"/>
        <v>0</v>
      </c>
      <c r="G30" s="8">
        <f t="shared" si="19"/>
        <v>72.22222222222221</v>
      </c>
      <c r="H30" s="8">
        <f t="shared" si="19"/>
        <v>0</v>
      </c>
      <c r="I30" s="8">
        <f t="shared" si="19"/>
        <v>5.555555555555555</v>
      </c>
      <c r="J30" s="8">
        <f t="shared" si="19"/>
        <v>0</v>
      </c>
      <c r="K30" s="8">
        <f t="shared" si="19"/>
        <v>11.11111111111111</v>
      </c>
      <c r="L30" s="8">
        <f t="shared" si="19"/>
        <v>0</v>
      </c>
      <c r="M30" s="8">
        <f t="shared" si="19"/>
        <v>0</v>
      </c>
      <c r="N30" s="8">
        <f t="shared" si="19"/>
        <v>100</v>
      </c>
      <c r="O30" s="11"/>
      <c r="T30" s="11"/>
      <c r="U30" s="37" t="s">
        <v>21</v>
      </c>
      <c r="V30" s="28">
        <f>Y25/$W$2*100</f>
        <v>5.555555555555555</v>
      </c>
      <c r="W30" s="31" t="s">
        <v>24</v>
      </c>
      <c r="X30" s="34">
        <f>AA25/$W$2</f>
        <v>0.16666666666666666</v>
      </c>
      <c r="AA30" s="11"/>
      <c r="AB30" s="11"/>
    </row>
    <row r="31" spans="2:28" ht="15.75" thickBot="1">
      <c r="B31" s="7" t="s">
        <v>12</v>
      </c>
      <c r="C31" s="8">
        <f>(C25*5+C26*4+C27*3+C28*2)/$W$2</f>
        <v>3.5</v>
      </c>
      <c r="D31" s="8">
        <f aca="true" t="shared" si="20" ref="D31:N31">(D25*5+D26*4+D27*3+D28*2)/$W$2</f>
        <v>0</v>
      </c>
      <c r="E31" s="8">
        <f t="shared" si="20"/>
        <v>0</v>
      </c>
      <c r="F31" s="8">
        <f t="shared" si="20"/>
        <v>0</v>
      </c>
      <c r="G31" s="8">
        <f t="shared" si="20"/>
        <v>3.6666666666666665</v>
      </c>
      <c r="H31" s="8">
        <f t="shared" si="20"/>
        <v>0</v>
      </c>
      <c r="I31" s="8">
        <f t="shared" si="20"/>
        <v>0.3888888888888889</v>
      </c>
      <c r="J31" s="8">
        <f t="shared" si="20"/>
        <v>0</v>
      </c>
      <c r="K31" s="8">
        <f t="shared" si="20"/>
        <v>0.5555555555555556</v>
      </c>
      <c r="L31" s="8">
        <f t="shared" si="20"/>
        <v>0</v>
      </c>
      <c r="M31" s="8">
        <f t="shared" si="20"/>
        <v>0</v>
      </c>
      <c r="N31" s="8">
        <f t="shared" si="20"/>
        <v>4.611111111111111</v>
      </c>
      <c r="O31" s="11"/>
      <c r="T31" s="11"/>
      <c r="U31" s="38" t="s">
        <v>22</v>
      </c>
      <c r="V31" s="29">
        <f>(O25*5+P25*4+Q25*3+R25*2)/($W$2*$W$1)</f>
        <v>2.5444444444444443</v>
      </c>
      <c r="W31" s="32" t="s">
        <v>25</v>
      </c>
      <c r="X31" s="35">
        <f>AB25/$W$2</f>
        <v>0</v>
      </c>
      <c r="AA31" s="11"/>
      <c r="AB31" s="11"/>
    </row>
    <row r="37" ht="15">
      <c r="L37" s="11"/>
    </row>
  </sheetData>
  <sheetProtection/>
  <mergeCells count="8">
    <mergeCell ref="Z27:AB27"/>
    <mergeCell ref="U28:X28"/>
    <mergeCell ref="C3:N3"/>
    <mergeCell ref="C5:N5"/>
    <mergeCell ref="O5:AB5"/>
    <mergeCell ref="S6:T6"/>
    <mergeCell ref="U6:V6"/>
    <mergeCell ref="Z26:AB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47"/>
  <sheetViews>
    <sheetView zoomScalePageLayoutView="0" workbookViewId="0" topLeftCell="A22">
      <selection activeCell="O35" sqref="O35"/>
    </sheetView>
  </sheetViews>
  <sheetFormatPr defaultColWidth="9.140625" defaultRowHeight="15"/>
  <cols>
    <col min="1" max="1" width="3.140625" style="0" customWidth="1"/>
    <col min="2" max="2" width="18.57421875" style="0" customWidth="1"/>
    <col min="3" max="19" width="3.57421875" style="0" customWidth="1"/>
    <col min="20" max="20" width="5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5" width="5.57421875" style="0" customWidth="1"/>
    <col min="26" max="28" width="3.57421875" style="0" customWidth="1"/>
  </cols>
  <sheetData>
    <row r="1" spans="1:25" ht="15.75" thickBot="1">
      <c r="A1" t="s">
        <v>1</v>
      </c>
      <c r="C1" t="s">
        <v>17</v>
      </c>
      <c r="P1" s="12" t="s">
        <v>16</v>
      </c>
      <c r="Q1" s="13"/>
      <c r="R1" s="13"/>
      <c r="S1" s="13"/>
      <c r="T1" s="13"/>
      <c r="U1" s="13"/>
      <c r="V1" s="13"/>
      <c r="W1" s="14">
        <f>COUNT(C6:N6)</f>
        <v>5</v>
      </c>
      <c r="Y1" t="s">
        <v>65</v>
      </c>
    </row>
    <row r="2" spans="1:25" ht="12.75" customHeight="1" thickBot="1">
      <c r="A2" s="15"/>
      <c r="P2" s="12" t="s">
        <v>29</v>
      </c>
      <c r="Q2" s="13"/>
      <c r="R2" s="13"/>
      <c r="S2" s="13"/>
      <c r="T2" s="13"/>
      <c r="U2" s="13"/>
      <c r="V2" s="13"/>
      <c r="W2" s="39">
        <f>COUNT(A7:A40)</f>
        <v>28</v>
      </c>
      <c r="Y2" t="s">
        <v>119</v>
      </c>
    </row>
    <row r="3" spans="1:14" ht="9" customHeigh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4" ht="38.2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3:28" ht="9.75" customHeigh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0" t="s">
        <v>13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38.25" customHeight="1">
      <c r="A6" s="2" t="s">
        <v>0</v>
      </c>
      <c r="B6" s="1" t="s">
        <v>3</v>
      </c>
      <c r="C6" s="9">
        <v>10</v>
      </c>
      <c r="D6" s="9"/>
      <c r="E6" s="9"/>
      <c r="F6" s="9"/>
      <c r="G6" s="9">
        <v>11</v>
      </c>
      <c r="H6" s="9"/>
      <c r="I6" s="9">
        <v>14</v>
      </c>
      <c r="J6" s="9"/>
      <c r="K6" s="9">
        <v>12</v>
      </c>
      <c r="L6" s="9"/>
      <c r="M6" s="9"/>
      <c r="N6" s="9">
        <v>13</v>
      </c>
      <c r="O6" s="10">
        <v>5</v>
      </c>
      <c r="P6" s="10">
        <v>4</v>
      </c>
      <c r="Q6" s="10">
        <v>3</v>
      </c>
      <c r="R6" s="10">
        <v>2</v>
      </c>
      <c r="S6" s="112" t="s">
        <v>10</v>
      </c>
      <c r="T6" s="113"/>
      <c r="U6" s="112" t="s">
        <v>15</v>
      </c>
      <c r="V6" s="113"/>
      <c r="W6" s="16" t="s">
        <v>14</v>
      </c>
      <c r="X6" s="19" t="s">
        <v>18</v>
      </c>
      <c r="Y6" s="19" t="s">
        <v>19</v>
      </c>
      <c r="Z6" s="19" t="s">
        <v>26</v>
      </c>
      <c r="AA6" s="20" t="s">
        <v>27</v>
      </c>
      <c r="AB6" s="20" t="s">
        <v>28</v>
      </c>
    </row>
    <row r="7" spans="1:28" ht="12.75" customHeight="1">
      <c r="A7" s="2">
        <v>1</v>
      </c>
      <c r="B7" s="3" t="s">
        <v>120</v>
      </c>
      <c r="C7" s="4">
        <v>5</v>
      </c>
      <c r="D7" s="4"/>
      <c r="E7" s="4"/>
      <c r="F7" s="4"/>
      <c r="G7" s="4">
        <v>5</v>
      </c>
      <c r="H7" s="4"/>
      <c r="I7" s="4"/>
      <c r="J7" s="4"/>
      <c r="K7" s="4"/>
      <c r="L7" s="4"/>
      <c r="M7" s="4"/>
      <c r="N7" s="4">
        <v>5</v>
      </c>
      <c r="O7" s="2">
        <f>COUNTIF(C7:N7,"=5")</f>
        <v>3</v>
      </c>
      <c r="P7" s="2">
        <f>COUNTIF(C7:N7,"=4")</f>
        <v>0</v>
      </c>
      <c r="Q7" s="2">
        <f>COUNTIF(C7:N7,"=3")</f>
        <v>0</v>
      </c>
      <c r="R7" s="2">
        <f>COUNTIF(C7:N7,"=2")</f>
        <v>0</v>
      </c>
      <c r="S7" s="17">
        <f>O7+P7</f>
        <v>3</v>
      </c>
      <c r="T7" s="24">
        <f>S7/$W$1</f>
        <v>0.6</v>
      </c>
      <c r="U7" s="17">
        <f aca="true" t="shared" si="0" ref="U7:U34">S7+Q7</f>
        <v>3</v>
      </c>
      <c r="V7" s="24">
        <f>U7/$W$1</f>
        <v>0.6</v>
      </c>
      <c r="W7" s="17">
        <f>(O7*5+P7*4+Q7*3+R7*2)/$W$1</f>
        <v>3</v>
      </c>
      <c r="X7" s="1" t="str">
        <f>IF(S7=$W$1,"4+5","-")</f>
        <v>-</v>
      </c>
      <c r="Y7" s="1" t="str">
        <f>IF(U7=$W$1,"3+4+5","-")</f>
        <v>-</v>
      </c>
      <c r="Z7" s="1" t="str">
        <f>IF(R7=1,"+","-")</f>
        <v>-</v>
      </c>
      <c r="AA7" s="1" t="str">
        <f>IF(R7=2,"+","-")</f>
        <v>-</v>
      </c>
      <c r="AB7" s="1" t="str">
        <f>IF(R7&gt;2,"+","-")</f>
        <v>-</v>
      </c>
    </row>
    <row r="8" spans="1:28" ht="12.75" customHeight="1">
      <c r="A8" s="2">
        <v>2</v>
      </c>
      <c r="B8" s="3" t="s">
        <v>121</v>
      </c>
      <c r="C8" s="4">
        <v>4</v>
      </c>
      <c r="D8" s="4"/>
      <c r="E8" s="4"/>
      <c r="F8" s="4"/>
      <c r="G8" s="4">
        <v>5</v>
      </c>
      <c r="H8" s="4"/>
      <c r="I8" s="4"/>
      <c r="J8" s="4"/>
      <c r="K8" s="4"/>
      <c r="L8" s="4"/>
      <c r="M8" s="4"/>
      <c r="N8" s="4">
        <v>5</v>
      </c>
      <c r="O8" s="2">
        <f>COUNTIF(C8:N8,"=5")</f>
        <v>2</v>
      </c>
      <c r="P8" s="2">
        <f aca="true" t="shared" si="1" ref="P8:P34">COUNTIF(C8:N8,"=4")</f>
        <v>1</v>
      </c>
      <c r="Q8" s="2">
        <f aca="true" t="shared" si="2" ref="Q8:Q34">COUNTIF(C8:N8,"=3")</f>
        <v>0</v>
      </c>
      <c r="R8" s="2">
        <f aca="true" t="shared" si="3" ref="R8:R34">COUNTIF(C8:N8,"=2")</f>
        <v>0</v>
      </c>
      <c r="S8" s="17">
        <f>O8+P8</f>
        <v>3</v>
      </c>
      <c r="T8" s="24">
        <f aca="true" t="shared" si="4" ref="T8:T34">S8/$W$1</f>
        <v>0.6</v>
      </c>
      <c r="U8" s="17">
        <f t="shared" si="0"/>
        <v>3</v>
      </c>
      <c r="V8" s="24">
        <f aca="true" t="shared" si="5" ref="V8:V34">U8/$W$1</f>
        <v>0.6</v>
      </c>
      <c r="W8" s="17">
        <f>(O8*5+P8*4+Q8*3+R8*2)/$W$1</f>
        <v>2.8</v>
      </c>
      <c r="X8" s="1" t="str">
        <f aca="true" t="shared" si="6" ref="X8:X34">IF(S8=$W$1,"4+5","-")</f>
        <v>-</v>
      </c>
      <c r="Y8" s="1" t="str">
        <f aca="true" t="shared" si="7" ref="Y8:Y34">IF(U8=$W$1,"3+4+5","-")</f>
        <v>-</v>
      </c>
      <c r="Z8" s="1" t="str">
        <f aca="true" t="shared" si="8" ref="Z8:Z34">IF(R8=1,"+","-")</f>
        <v>-</v>
      </c>
      <c r="AA8" s="1" t="str">
        <f aca="true" t="shared" si="9" ref="AA8:AA34">IF(R8=2,"+","-")</f>
        <v>-</v>
      </c>
      <c r="AB8" s="1" t="str">
        <f aca="true" t="shared" si="10" ref="AB8:AB34">IF(R8&gt;2,"+","-")</f>
        <v>-</v>
      </c>
    </row>
    <row r="9" spans="1:28" ht="12.75" customHeight="1">
      <c r="A9" s="2">
        <v>3</v>
      </c>
      <c r="B9" s="3" t="s">
        <v>122</v>
      </c>
      <c r="C9" s="4">
        <v>3</v>
      </c>
      <c r="D9" s="4"/>
      <c r="E9" s="4"/>
      <c r="F9" s="4"/>
      <c r="G9" s="4">
        <v>5</v>
      </c>
      <c r="H9" s="4"/>
      <c r="I9" s="4"/>
      <c r="J9" s="4"/>
      <c r="K9" s="4"/>
      <c r="L9" s="4"/>
      <c r="M9" s="4"/>
      <c r="N9" s="4">
        <v>5</v>
      </c>
      <c r="O9" s="2">
        <f aca="true" t="shared" si="11" ref="O9:O34">COUNTIF(C9:N9,"=5")</f>
        <v>2</v>
      </c>
      <c r="P9" s="2">
        <f t="shared" si="1"/>
        <v>0</v>
      </c>
      <c r="Q9" s="2">
        <f t="shared" si="2"/>
        <v>1</v>
      </c>
      <c r="R9" s="2">
        <f t="shared" si="3"/>
        <v>0</v>
      </c>
      <c r="S9" s="17">
        <f aca="true" t="shared" si="12" ref="S9:S34">O9+P9</f>
        <v>2</v>
      </c>
      <c r="T9" s="24">
        <f t="shared" si="4"/>
        <v>0.4</v>
      </c>
      <c r="U9" s="17">
        <f t="shared" si="0"/>
        <v>3</v>
      </c>
      <c r="V9" s="24">
        <f t="shared" si="5"/>
        <v>0.6</v>
      </c>
      <c r="W9" s="17">
        <f aca="true" t="shared" si="13" ref="W9:W34">(O9*5+P9*4+Q9*3+R9*2)/$W$1</f>
        <v>2.6</v>
      </c>
      <c r="X9" s="1" t="str">
        <f t="shared" si="6"/>
        <v>-</v>
      </c>
      <c r="Y9" s="1" t="str">
        <f t="shared" si="7"/>
        <v>-</v>
      </c>
      <c r="Z9" s="1" t="str">
        <f t="shared" si="8"/>
        <v>-</v>
      </c>
      <c r="AA9" s="1" t="str">
        <f t="shared" si="9"/>
        <v>-</v>
      </c>
      <c r="AB9" s="1" t="str">
        <f t="shared" si="10"/>
        <v>-</v>
      </c>
    </row>
    <row r="10" spans="1:28" ht="12.75" customHeight="1">
      <c r="A10" s="2">
        <v>4</v>
      </c>
      <c r="B10" s="3" t="s">
        <v>123</v>
      </c>
      <c r="C10" s="4">
        <v>2</v>
      </c>
      <c r="D10" s="4"/>
      <c r="E10" s="4"/>
      <c r="F10" s="4"/>
      <c r="G10" s="4">
        <v>5</v>
      </c>
      <c r="H10" s="4"/>
      <c r="I10" s="4"/>
      <c r="J10" s="4"/>
      <c r="K10" s="4"/>
      <c r="L10" s="4"/>
      <c r="M10" s="4"/>
      <c r="N10" s="4">
        <v>5</v>
      </c>
      <c r="O10" s="2">
        <f t="shared" si="11"/>
        <v>2</v>
      </c>
      <c r="P10" s="2">
        <f t="shared" si="1"/>
        <v>0</v>
      </c>
      <c r="Q10" s="2">
        <f t="shared" si="2"/>
        <v>0</v>
      </c>
      <c r="R10" s="2">
        <f t="shared" si="3"/>
        <v>1</v>
      </c>
      <c r="S10" s="17">
        <f t="shared" si="12"/>
        <v>2</v>
      </c>
      <c r="T10" s="24">
        <f t="shared" si="4"/>
        <v>0.4</v>
      </c>
      <c r="U10" s="17">
        <f t="shared" si="0"/>
        <v>2</v>
      </c>
      <c r="V10" s="24">
        <f t="shared" si="5"/>
        <v>0.4</v>
      </c>
      <c r="W10" s="17">
        <f t="shared" si="13"/>
        <v>2.4</v>
      </c>
      <c r="X10" s="1" t="str">
        <f t="shared" si="6"/>
        <v>-</v>
      </c>
      <c r="Y10" s="1" t="str">
        <f t="shared" si="7"/>
        <v>-</v>
      </c>
      <c r="Z10" s="1" t="str">
        <f t="shared" si="8"/>
        <v>+</v>
      </c>
      <c r="AA10" s="1" t="str">
        <f t="shared" si="9"/>
        <v>-</v>
      </c>
      <c r="AB10" s="1" t="str">
        <f t="shared" si="10"/>
        <v>-</v>
      </c>
    </row>
    <row r="11" spans="1:28" ht="12.75" customHeight="1">
      <c r="A11" s="2">
        <v>5</v>
      </c>
      <c r="B11" s="3" t="s">
        <v>124</v>
      </c>
      <c r="C11" s="4">
        <v>5</v>
      </c>
      <c r="D11" s="4"/>
      <c r="E11" s="4"/>
      <c r="F11" s="4"/>
      <c r="G11" s="4">
        <v>5</v>
      </c>
      <c r="H11" s="4"/>
      <c r="I11" s="4"/>
      <c r="J11" s="4"/>
      <c r="K11" s="4">
        <v>2</v>
      </c>
      <c r="L11" s="4"/>
      <c r="M11" s="4"/>
      <c r="N11" s="4">
        <v>5</v>
      </c>
      <c r="O11" s="2">
        <f t="shared" si="11"/>
        <v>3</v>
      </c>
      <c r="P11" s="2">
        <f t="shared" si="1"/>
        <v>0</v>
      </c>
      <c r="Q11" s="2">
        <f t="shared" si="2"/>
        <v>0</v>
      </c>
      <c r="R11" s="2">
        <f t="shared" si="3"/>
        <v>1</v>
      </c>
      <c r="S11" s="17">
        <f t="shared" si="12"/>
        <v>3</v>
      </c>
      <c r="T11" s="24">
        <f t="shared" si="4"/>
        <v>0.6</v>
      </c>
      <c r="U11" s="17">
        <f t="shared" si="0"/>
        <v>3</v>
      </c>
      <c r="V11" s="24">
        <f t="shared" si="5"/>
        <v>0.6</v>
      </c>
      <c r="W11" s="17">
        <f t="shared" si="13"/>
        <v>3.4</v>
      </c>
      <c r="X11" s="1" t="str">
        <f t="shared" si="6"/>
        <v>-</v>
      </c>
      <c r="Y11" s="1" t="str">
        <f t="shared" si="7"/>
        <v>-</v>
      </c>
      <c r="Z11" s="1" t="str">
        <f t="shared" si="8"/>
        <v>+</v>
      </c>
      <c r="AA11" s="1" t="str">
        <f t="shared" si="9"/>
        <v>-</v>
      </c>
      <c r="AB11" s="1" t="str">
        <f t="shared" si="10"/>
        <v>-</v>
      </c>
    </row>
    <row r="12" spans="1:28" ht="12.75" customHeight="1">
      <c r="A12" s="2">
        <v>6</v>
      </c>
      <c r="B12" s="3" t="s">
        <v>125</v>
      </c>
      <c r="C12" s="4">
        <v>4</v>
      </c>
      <c r="D12" s="4"/>
      <c r="E12" s="4"/>
      <c r="F12" s="4"/>
      <c r="G12" s="4">
        <v>5</v>
      </c>
      <c r="H12" s="4"/>
      <c r="I12" s="4"/>
      <c r="J12" s="4"/>
      <c r="K12" s="4"/>
      <c r="L12" s="4"/>
      <c r="M12" s="4"/>
      <c r="N12" s="4">
        <v>5</v>
      </c>
      <c r="O12" s="2">
        <f t="shared" si="11"/>
        <v>2</v>
      </c>
      <c r="P12" s="2">
        <f t="shared" si="1"/>
        <v>1</v>
      </c>
      <c r="Q12" s="2">
        <f t="shared" si="2"/>
        <v>0</v>
      </c>
      <c r="R12" s="2">
        <f t="shared" si="3"/>
        <v>0</v>
      </c>
      <c r="S12" s="17">
        <f t="shared" si="12"/>
        <v>3</v>
      </c>
      <c r="T12" s="24">
        <f t="shared" si="4"/>
        <v>0.6</v>
      </c>
      <c r="U12" s="17">
        <f t="shared" si="0"/>
        <v>3</v>
      </c>
      <c r="V12" s="24">
        <f t="shared" si="5"/>
        <v>0.6</v>
      </c>
      <c r="W12" s="17">
        <f t="shared" si="13"/>
        <v>2.8</v>
      </c>
      <c r="X12" s="1" t="str">
        <f t="shared" si="6"/>
        <v>-</v>
      </c>
      <c r="Y12" s="1" t="str">
        <f t="shared" si="7"/>
        <v>-</v>
      </c>
      <c r="Z12" s="1" t="str">
        <f t="shared" si="8"/>
        <v>-</v>
      </c>
      <c r="AA12" s="1" t="str">
        <f t="shared" si="9"/>
        <v>-</v>
      </c>
      <c r="AB12" s="1" t="str">
        <f t="shared" si="10"/>
        <v>-</v>
      </c>
    </row>
    <row r="13" spans="1:28" ht="12.75" customHeight="1">
      <c r="A13" s="2">
        <v>7</v>
      </c>
      <c r="B13" s="3" t="s">
        <v>126</v>
      </c>
      <c r="C13" s="4">
        <v>3</v>
      </c>
      <c r="D13" s="4"/>
      <c r="E13" s="4"/>
      <c r="F13" s="4"/>
      <c r="G13" s="4">
        <v>5</v>
      </c>
      <c r="H13" s="4"/>
      <c r="I13" s="4"/>
      <c r="J13" s="4"/>
      <c r="K13" s="4"/>
      <c r="L13" s="4"/>
      <c r="M13" s="4"/>
      <c r="N13" s="4">
        <v>5</v>
      </c>
      <c r="O13" s="2">
        <f t="shared" si="11"/>
        <v>2</v>
      </c>
      <c r="P13" s="2">
        <f t="shared" si="1"/>
        <v>0</v>
      </c>
      <c r="Q13" s="2">
        <f t="shared" si="2"/>
        <v>1</v>
      </c>
      <c r="R13" s="2">
        <f t="shared" si="3"/>
        <v>0</v>
      </c>
      <c r="S13" s="17">
        <f t="shared" si="12"/>
        <v>2</v>
      </c>
      <c r="T13" s="24">
        <f t="shared" si="4"/>
        <v>0.4</v>
      </c>
      <c r="U13" s="17">
        <f t="shared" si="0"/>
        <v>3</v>
      </c>
      <c r="V13" s="24">
        <f t="shared" si="5"/>
        <v>0.6</v>
      </c>
      <c r="W13" s="17">
        <f t="shared" si="13"/>
        <v>2.6</v>
      </c>
      <c r="X13" s="1" t="str">
        <f t="shared" si="6"/>
        <v>-</v>
      </c>
      <c r="Y13" s="1" t="str">
        <f t="shared" si="7"/>
        <v>-</v>
      </c>
      <c r="Z13" s="1" t="str">
        <f t="shared" si="8"/>
        <v>-</v>
      </c>
      <c r="AA13" s="1" t="str">
        <f t="shared" si="9"/>
        <v>-</v>
      </c>
      <c r="AB13" s="1" t="str">
        <f t="shared" si="10"/>
        <v>-</v>
      </c>
    </row>
    <row r="14" spans="1:28" ht="12.75" customHeight="1">
      <c r="A14" s="2">
        <v>8</v>
      </c>
      <c r="B14" s="3" t="s">
        <v>127</v>
      </c>
      <c r="C14" s="4">
        <v>3</v>
      </c>
      <c r="D14" s="4"/>
      <c r="E14" s="4"/>
      <c r="F14" s="4"/>
      <c r="G14" s="4">
        <v>2</v>
      </c>
      <c r="H14" s="4"/>
      <c r="I14" s="4"/>
      <c r="J14" s="4"/>
      <c r="K14" s="4"/>
      <c r="L14" s="4"/>
      <c r="M14" s="4"/>
      <c r="N14" s="4">
        <v>5</v>
      </c>
      <c r="O14" s="2">
        <f t="shared" si="11"/>
        <v>1</v>
      </c>
      <c r="P14" s="2">
        <f t="shared" si="1"/>
        <v>0</v>
      </c>
      <c r="Q14" s="2">
        <f t="shared" si="2"/>
        <v>1</v>
      </c>
      <c r="R14" s="2">
        <f t="shared" si="3"/>
        <v>1</v>
      </c>
      <c r="S14" s="17">
        <f t="shared" si="12"/>
        <v>1</v>
      </c>
      <c r="T14" s="24">
        <f t="shared" si="4"/>
        <v>0.2</v>
      </c>
      <c r="U14" s="17">
        <f t="shared" si="0"/>
        <v>2</v>
      </c>
      <c r="V14" s="24">
        <f t="shared" si="5"/>
        <v>0.4</v>
      </c>
      <c r="W14" s="17">
        <f t="shared" si="13"/>
        <v>2</v>
      </c>
      <c r="X14" s="1" t="str">
        <f t="shared" si="6"/>
        <v>-</v>
      </c>
      <c r="Y14" s="1" t="str">
        <f t="shared" si="7"/>
        <v>-</v>
      </c>
      <c r="Z14" s="1" t="str">
        <f t="shared" si="8"/>
        <v>+</v>
      </c>
      <c r="AA14" s="1" t="str">
        <f t="shared" si="9"/>
        <v>-</v>
      </c>
      <c r="AB14" s="1" t="str">
        <f t="shared" si="10"/>
        <v>-</v>
      </c>
    </row>
    <row r="15" spans="1:28" ht="12.75" customHeight="1">
      <c r="A15" s="2">
        <v>9</v>
      </c>
      <c r="B15" s="3" t="s">
        <v>128</v>
      </c>
      <c r="C15" s="4">
        <v>2</v>
      </c>
      <c r="D15" s="4"/>
      <c r="E15" s="4"/>
      <c r="F15" s="4"/>
      <c r="G15" s="4">
        <v>2</v>
      </c>
      <c r="H15" s="4"/>
      <c r="I15" s="4"/>
      <c r="J15" s="4"/>
      <c r="K15" s="4"/>
      <c r="L15" s="4"/>
      <c r="M15" s="4"/>
      <c r="N15" s="4">
        <v>5</v>
      </c>
      <c r="O15" s="2">
        <f t="shared" si="11"/>
        <v>1</v>
      </c>
      <c r="P15" s="2">
        <f t="shared" si="1"/>
        <v>0</v>
      </c>
      <c r="Q15" s="2">
        <f t="shared" si="2"/>
        <v>0</v>
      </c>
      <c r="R15" s="2">
        <f t="shared" si="3"/>
        <v>2</v>
      </c>
      <c r="S15" s="17">
        <f t="shared" si="12"/>
        <v>1</v>
      </c>
      <c r="T15" s="24">
        <f t="shared" si="4"/>
        <v>0.2</v>
      </c>
      <c r="U15" s="17">
        <f t="shared" si="0"/>
        <v>1</v>
      </c>
      <c r="V15" s="24">
        <f t="shared" si="5"/>
        <v>0.2</v>
      </c>
      <c r="W15" s="17">
        <f t="shared" si="13"/>
        <v>1.8</v>
      </c>
      <c r="X15" s="1" t="str">
        <f t="shared" si="6"/>
        <v>-</v>
      </c>
      <c r="Y15" s="1" t="str">
        <f t="shared" si="7"/>
        <v>-</v>
      </c>
      <c r="Z15" s="1" t="str">
        <f t="shared" si="8"/>
        <v>-</v>
      </c>
      <c r="AA15" s="1" t="str">
        <f t="shared" si="9"/>
        <v>+</v>
      </c>
      <c r="AB15" s="1" t="str">
        <f t="shared" si="10"/>
        <v>-</v>
      </c>
    </row>
    <row r="16" spans="1:28" ht="12.75" customHeight="1">
      <c r="A16" s="2">
        <v>10</v>
      </c>
      <c r="B16" s="3" t="s">
        <v>129</v>
      </c>
      <c r="C16" s="4">
        <v>2</v>
      </c>
      <c r="D16" s="4"/>
      <c r="E16" s="4"/>
      <c r="F16" s="4"/>
      <c r="G16" s="4">
        <v>2</v>
      </c>
      <c r="H16" s="4"/>
      <c r="I16" s="4"/>
      <c r="J16" s="4"/>
      <c r="K16" s="4"/>
      <c r="L16" s="4"/>
      <c r="M16" s="4"/>
      <c r="N16" s="4">
        <v>5</v>
      </c>
      <c r="O16" s="2">
        <f t="shared" si="11"/>
        <v>1</v>
      </c>
      <c r="P16" s="2">
        <f t="shared" si="1"/>
        <v>0</v>
      </c>
      <c r="Q16" s="2">
        <f t="shared" si="2"/>
        <v>0</v>
      </c>
      <c r="R16" s="2">
        <f t="shared" si="3"/>
        <v>2</v>
      </c>
      <c r="S16" s="17">
        <f t="shared" si="12"/>
        <v>1</v>
      </c>
      <c r="T16" s="24">
        <f t="shared" si="4"/>
        <v>0.2</v>
      </c>
      <c r="U16" s="17">
        <f t="shared" si="0"/>
        <v>1</v>
      </c>
      <c r="V16" s="24">
        <f t="shared" si="5"/>
        <v>0.2</v>
      </c>
      <c r="W16" s="17">
        <f t="shared" si="13"/>
        <v>1.8</v>
      </c>
      <c r="X16" s="1" t="str">
        <f t="shared" si="6"/>
        <v>-</v>
      </c>
      <c r="Y16" s="1" t="str">
        <f t="shared" si="7"/>
        <v>-</v>
      </c>
      <c r="Z16" s="1" t="str">
        <f t="shared" si="8"/>
        <v>-</v>
      </c>
      <c r="AA16" s="1" t="str">
        <f t="shared" si="9"/>
        <v>+</v>
      </c>
      <c r="AB16" s="1" t="str">
        <f t="shared" si="10"/>
        <v>-</v>
      </c>
    </row>
    <row r="17" spans="1:28" ht="12.75" customHeight="1">
      <c r="A17" s="2">
        <v>11</v>
      </c>
      <c r="B17" s="3" t="s">
        <v>130</v>
      </c>
      <c r="C17" s="4">
        <v>3</v>
      </c>
      <c r="D17" s="4"/>
      <c r="E17" s="4"/>
      <c r="F17" s="4"/>
      <c r="G17" s="4">
        <v>2</v>
      </c>
      <c r="H17" s="4"/>
      <c r="I17" s="4"/>
      <c r="J17" s="4"/>
      <c r="K17" s="4"/>
      <c r="L17" s="4"/>
      <c r="M17" s="4"/>
      <c r="N17" s="4">
        <v>4</v>
      </c>
      <c r="O17" s="2">
        <f t="shared" si="11"/>
        <v>0</v>
      </c>
      <c r="P17" s="2">
        <f t="shared" si="1"/>
        <v>1</v>
      </c>
      <c r="Q17" s="2">
        <f t="shared" si="2"/>
        <v>1</v>
      </c>
      <c r="R17" s="2">
        <f t="shared" si="3"/>
        <v>1</v>
      </c>
      <c r="S17" s="17">
        <f t="shared" si="12"/>
        <v>1</v>
      </c>
      <c r="T17" s="24">
        <f t="shared" si="4"/>
        <v>0.2</v>
      </c>
      <c r="U17" s="17">
        <f t="shared" si="0"/>
        <v>2</v>
      </c>
      <c r="V17" s="24">
        <f t="shared" si="5"/>
        <v>0.4</v>
      </c>
      <c r="W17" s="17">
        <f t="shared" si="13"/>
        <v>1.8</v>
      </c>
      <c r="X17" s="1" t="str">
        <f t="shared" si="6"/>
        <v>-</v>
      </c>
      <c r="Y17" s="1" t="str">
        <f t="shared" si="7"/>
        <v>-</v>
      </c>
      <c r="Z17" s="1" t="str">
        <f t="shared" si="8"/>
        <v>+</v>
      </c>
      <c r="AA17" s="1" t="str">
        <f t="shared" si="9"/>
        <v>-</v>
      </c>
      <c r="AB17" s="1" t="str">
        <f t="shared" si="10"/>
        <v>-</v>
      </c>
    </row>
    <row r="18" spans="1:28" ht="12.75" customHeight="1">
      <c r="A18" s="2">
        <v>12</v>
      </c>
      <c r="B18" s="3" t="s">
        <v>131</v>
      </c>
      <c r="C18" s="4">
        <v>2</v>
      </c>
      <c r="D18" s="4"/>
      <c r="E18" s="4"/>
      <c r="F18" s="4"/>
      <c r="G18" s="4">
        <v>2</v>
      </c>
      <c r="H18" s="4"/>
      <c r="I18" s="4"/>
      <c r="J18" s="4"/>
      <c r="K18" s="4">
        <v>2</v>
      </c>
      <c r="L18" s="4"/>
      <c r="M18" s="4"/>
      <c r="N18" s="4">
        <v>4</v>
      </c>
      <c r="O18" s="2">
        <f t="shared" si="11"/>
        <v>0</v>
      </c>
      <c r="P18" s="2">
        <f t="shared" si="1"/>
        <v>1</v>
      </c>
      <c r="Q18" s="2">
        <f t="shared" si="2"/>
        <v>0</v>
      </c>
      <c r="R18" s="2">
        <f t="shared" si="3"/>
        <v>3</v>
      </c>
      <c r="S18" s="17">
        <f t="shared" si="12"/>
        <v>1</v>
      </c>
      <c r="T18" s="24">
        <f t="shared" si="4"/>
        <v>0.2</v>
      </c>
      <c r="U18" s="17">
        <f t="shared" si="0"/>
        <v>1</v>
      </c>
      <c r="V18" s="24">
        <f t="shared" si="5"/>
        <v>0.2</v>
      </c>
      <c r="W18" s="17">
        <f t="shared" si="13"/>
        <v>2</v>
      </c>
      <c r="X18" s="1" t="str">
        <f t="shared" si="6"/>
        <v>-</v>
      </c>
      <c r="Y18" s="1" t="str">
        <f t="shared" si="7"/>
        <v>-</v>
      </c>
      <c r="Z18" s="1" t="str">
        <f t="shared" si="8"/>
        <v>-</v>
      </c>
      <c r="AA18" s="1" t="str">
        <f t="shared" si="9"/>
        <v>-</v>
      </c>
      <c r="AB18" s="1" t="str">
        <f t="shared" si="10"/>
        <v>+</v>
      </c>
    </row>
    <row r="19" spans="1:28" ht="12.75" customHeight="1">
      <c r="A19" s="2">
        <v>13</v>
      </c>
      <c r="B19" s="3" t="s">
        <v>132</v>
      </c>
      <c r="C19" s="4">
        <v>5</v>
      </c>
      <c r="D19" s="4"/>
      <c r="E19" s="4"/>
      <c r="F19" s="4"/>
      <c r="G19" s="4">
        <v>5</v>
      </c>
      <c r="H19" s="4"/>
      <c r="I19" s="4">
        <v>5</v>
      </c>
      <c r="J19" s="4"/>
      <c r="K19" s="4">
        <v>5</v>
      </c>
      <c r="L19" s="4"/>
      <c r="M19" s="4"/>
      <c r="N19" s="4">
        <v>5</v>
      </c>
      <c r="O19" s="2">
        <f t="shared" si="11"/>
        <v>5</v>
      </c>
      <c r="P19" s="2">
        <f t="shared" si="1"/>
        <v>0</v>
      </c>
      <c r="Q19" s="2">
        <f t="shared" si="2"/>
        <v>0</v>
      </c>
      <c r="R19" s="2">
        <f t="shared" si="3"/>
        <v>0</v>
      </c>
      <c r="S19" s="17">
        <f t="shared" si="12"/>
        <v>5</v>
      </c>
      <c r="T19" s="24">
        <f t="shared" si="4"/>
        <v>1</v>
      </c>
      <c r="U19" s="17">
        <f t="shared" si="0"/>
        <v>5</v>
      </c>
      <c r="V19" s="24">
        <f t="shared" si="5"/>
        <v>1</v>
      </c>
      <c r="W19" s="17">
        <f t="shared" si="13"/>
        <v>5</v>
      </c>
      <c r="X19" s="1" t="str">
        <f t="shared" si="6"/>
        <v>4+5</v>
      </c>
      <c r="Y19" s="1" t="str">
        <f t="shared" si="7"/>
        <v>3+4+5</v>
      </c>
      <c r="Z19" s="1" t="str">
        <f t="shared" si="8"/>
        <v>-</v>
      </c>
      <c r="AA19" s="1" t="str">
        <f t="shared" si="9"/>
        <v>-</v>
      </c>
      <c r="AB19" s="1" t="str">
        <f t="shared" si="10"/>
        <v>-</v>
      </c>
    </row>
    <row r="20" spans="1:28" ht="12.75" customHeight="1">
      <c r="A20" s="2">
        <v>14</v>
      </c>
      <c r="B20" s="3" t="s">
        <v>133</v>
      </c>
      <c r="C20" s="4">
        <v>2</v>
      </c>
      <c r="D20" s="4"/>
      <c r="E20" s="4"/>
      <c r="F20" s="4"/>
      <c r="G20" s="4">
        <v>3</v>
      </c>
      <c r="H20" s="4"/>
      <c r="I20" s="4"/>
      <c r="J20" s="4"/>
      <c r="K20" s="4"/>
      <c r="L20" s="4"/>
      <c r="M20" s="4"/>
      <c r="N20" s="4">
        <v>4</v>
      </c>
      <c r="O20" s="2">
        <f t="shared" si="11"/>
        <v>0</v>
      </c>
      <c r="P20" s="2">
        <f t="shared" si="1"/>
        <v>1</v>
      </c>
      <c r="Q20" s="2">
        <f t="shared" si="2"/>
        <v>1</v>
      </c>
      <c r="R20" s="2">
        <f t="shared" si="3"/>
        <v>1</v>
      </c>
      <c r="S20" s="17">
        <f t="shared" si="12"/>
        <v>1</v>
      </c>
      <c r="T20" s="24">
        <f t="shared" si="4"/>
        <v>0.2</v>
      </c>
      <c r="U20" s="17">
        <f t="shared" si="0"/>
        <v>2</v>
      </c>
      <c r="V20" s="24">
        <f t="shared" si="5"/>
        <v>0.4</v>
      </c>
      <c r="W20" s="17">
        <f t="shared" si="13"/>
        <v>1.8</v>
      </c>
      <c r="X20" s="1" t="str">
        <f t="shared" si="6"/>
        <v>-</v>
      </c>
      <c r="Y20" s="1" t="str">
        <f t="shared" si="7"/>
        <v>-</v>
      </c>
      <c r="Z20" s="1" t="str">
        <f t="shared" si="8"/>
        <v>+</v>
      </c>
      <c r="AA20" s="1" t="str">
        <f t="shared" si="9"/>
        <v>-</v>
      </c>
      <c r="AB20" s="1" t="str">
        <f t="shared" si="10"/>
        <v>-</v>
      </c>
    </row>
    <row r="21" spans="1:28" ht="12.75" customHeight="1">
      <c r="A21" s="2">
        <v>15</v>
      </c>
      <c r="B21" s="3" t="s">
        <v>134</v>
      </c>
      <c r="C21" s="4">
        <v>3</v>
      </c>
      <c r="D21" s="4"/>
      <c r="E21" s="4"/>
      <c r="F21" s="4"/>
      <c r="G21" s="4">
        <v>3</v>
      </c>
      <c r="H21" s="4"/>
      <c r="I21" s="4"/>
      <c r="J21" s="4"/>
      <c r="K21" s="4"/>
      <c r="L21" s="4"/>
      <c r="M21" s="4"/>
      <c r="N21" s="4">
        <v>4</v>
      </c>
      <c r="O21" s="2">
        <f t="shared" si="11"/>
        <v>0</v>
      </c>
      <c r="P21" s="2">
        <f t="shared" si="1"/>
        <v>1</v>
      </c>
      <c r="Q21" s="2">
        <f t="shared" si="2"/>
        <v>2</v>
      </c>
      <c r="R21" s="2">
        <f t="shared" si="3"/>
        <v>0</v>
      </c>
      <c r="S21" s="17">
        <f t="shared" si="12"/>
        <v>1</v>
      </c>
      <c r="T21" s="24">
        <f t="shared" si="4"/>
        <v>0.2</v>
      </c>
      <c r="U21" s="17">
        <f t="shared" si="0"/>
        <v>3</v>
      </c>
      <c r="V21" s="24">
        <f t="shared" si="5"/>
        <v>0.6</v>
      </c>
      <c r="W21" s="17">
        <f t="shared" si="13"/>
        <v>2</v>
      </c>
      <c r="X21" s="1" t="str">
        <f t="shared" si="6"/>
        <v>-</v>
      </c>
      <c r="Y21" s="1" t="str">
        <f t="shared" si="7"/>
        <v>-</v>
      </c>
      <c r="Z21" s="1" t="str">
        <f t="shared" si="8"/>
        <v>-</v>
      </c>
      <c r="AA21" s="1" t="str">
        <f t="shared" si="9"/>
        <v>-</v>
      </c>
      <c r="AB21" s="1" t="str">
        <f t="shared" si="10"/>
        <v>-</v>
      </c>
    </row>
    <row r="22" spans="1:28" ht="12.75" customHeight="1">
      <c r="A22" s="2">
        <v>16</v>
      </c>
      <c r="B22" s="3" t="s">
        <v>135</v>
      </c>
      <c r="C22" s="4">
        <v>5</v>
      </c>
      <c r="D22" s="4"/>
      <c r="E22" s="4"/>
      <c r="F22" s="4"/>
      <c r="G22" s="4">
        <v>4</v>
      </c>
      <c r="H22" s="4"/>
      <c r="I22" s="4"/>
      <c r="J22" s="4"/>
      <c r="K22" s="4"/>
      <c r="L22" s="4"/>
      <c r="M22" s="4"/>
      <c r="N22" s="4">
        <v>4</v>
      </c>
      <c r="O22" s="2">
        <f t="shared" si="11"/>
        <v>1</v>
      </c>
      <c r="P22" s="2">
        <f t="shared" si="1"/>
        <v>2</v>
      </c>
      <c r="Q22" s="2">
        <f t="shared" si="2"/>
        <v>0</v>
      </c>
      <c r="R22" s="2">
        <f t="shared" si="3"/>
        <v>0</v>
      </c>
      <c r="S22" s="17">
        <f t="shared" si="12"/>
        <v>3</v>
      </c>
      <c r="T22" s="24">
        <f t="shared" si="4"/>
        <v>0.6</v>
      </c>
      <c r="U22" s="17">
        <f t="shared" si="0"/>
        <v>3</v>
      </c>
      <c r="V22" s="24">
        <f t="shared" si="5"/>
        <v>0.6</v>
      </c>
      <c r="W22" s="17">
        <f t="shared" si="13"/>
        <v>2.6</v>
      </c>
      <c r="X22" s="1" t="str">
        <f t="shared" si="6"/>
        <v>-</v>
      </c>
      <c r="Y22" s="1" t="str">
        <f t="shared" si="7"/>
        <v>-</v>
      </c>
      <c r="Z22" s="1" t="str">
        <f t="shared" si="8"/>
        <v>-</v>
      </c>
      <c r="AA22" s="1" t="str">
        <f t="shared" si="9"/>
        <v>-</v>
      </c>
      <c r="AB22" s="1" t="str">
        <f t="shared" si="10"/>
        <v>-</v>
      </c>
    </row>
    <row r="23" spans="1:28" ht="12.75" customHeight="1">
      <c r="A23" s="2">
        <v>17</v>
      </c>
      <c r="B23" s="3" t="s">
        <v>136</v>
      </c>
      <c r="C23" s="4">
        <v>5</v>
      </c>
      <c r="D23" s="4"/>
      <c r="E23" s="4"/>
      <c r="F23" s="4"/>
      <c r="G23" s="4">
        <v>3</v>
      </c>
      <c r="H23" s="4"/>
      <c r="I23" s="4"/>
      <c r="J23" s="4"/>
      <c r="K23" s="4"/>
      <c r="L23" s="4"/>
      <c r="M23" s="4"/>
      <c r="N23" s="4">
        <v>4</v>
      </c>
      <c r="O23" s="2">
        <f t="shared" si="11"/>
        <v>1</v>
      </c>
      <c r="P23" s="2">
        <f t="shared" si="1"/>
        <v>1</v>
      </c>
      <c r="Q23" s="2">
        <f t="shared" si="2"/>
        <v>1</v>
      </c>
      <c r="R23" s="2">
        <f t="shared" si="3"/>
        <v>0</v>
      </c>
      <c r="S23" s="17">
        <f t="shared" si="12"/>
        <v>2</v>
      </c>
      <c r="T23" s="24">
        <f t="shared" si="4"/>
        <v>0.4</v>
      </c>
      <c r="U23" s="17">
        <f t="shared" si="0"/>
        <v>3</v>
      </c>
      <c r="V23" s="24">
        <f t="shared" si="5"/>
        <v>0.6</v>
      </c>
      <c r="W23" s="17">
        <f t="shared" si="13"/>
        <v>2.4</v>
      </c>
      <c r="X23" s="1" t="str">
        <f t="shared" si="6"/>
        <v>-</v>
      </c>
      <c r="Y23" s="1" t="str">
        <f t="shared" si="7"/>
        <v>-</v>
      </c>
      <c r="Z23" s="1" t="str">
        <f t="shared" si="8"/>
        <v>-</v>
      </c>
      <c r="AA23" s="1" t="str">
        <f t="shared" si="9"/>
        <v>-</v>
      </c>
      <c r="AB23" s="1" t="str">
        <f t="shared" si="10"/>
        <v>-</v>
      </c>
    </row>
    <row r="24" spans="1:28" ht="12.75" customHeight="1">
      <c r="A24" s="2">
        <v>18</v>
      </c>
      <c r="B24" s="3" t="s">
        <v>137</v>
      </c>
      <c r="C24" s="4">
        <v>5</v>
      </c>
      <c r="D24" s="4"/>
      <c r="E24" s="4"/>
      <c r="F24" s="4"/>
      <c r="G24" s="4">
        <v>3</v>
      </c>
      <c r="H24" s="4"/>
      <c r="I24" s="4">
        <v>2</v>
      </c>
      <c r="J24" s="4"/>
      <c r="K24" s="4">
        <v>3</v>
      </c>
      <c r="L24" s="4"/>
      <c r="M24" s="4"/>
      <c r="N24" s="4">
        <v>4</v>
      </c>
      <c r="O24" s="2">
        <f t="shared" si="11"/>
        <v>1</v>
      </c>
      <c r="P24" s="2">
        <f t="shared" si="1"/>
        <v>1</v>
      </c>
      <c r="Q24" s="2">
        <f t="shared" si="2"/>
        <v>2</v>
      </c>
      <c r="R24" s="2">
        <f t="shared" si="3"/>
        <v>1</v>
      </c>
      <c r="S24" s="17">
        <f t="shared" si="12"/>
        <v>2</v>
      </c>
      <c r="T24" s="24">
        <f t="shared" si="4"/>
        <v>0.4</v>
      </c>
      <c r="U24" s="17">
        <f t="shared" si="0"/>
        <v>4</v>
      </c>
      <c r="V24" s="24">
        <f t="shared" si="5"/>
        <v>0.8</v>
      </c>
      <c r="W24" s="17">
        <f t="shared" si="13"/>
        <v>3.4</v>
      </c>
      <c r="X24" s="1" t="str">
        <f t="shared" si="6"/>
        <v>-</v>
      </c>
      <c r="Y24" s="1" t="str">
        <f t="shared" si="7"/>
        <v>-</v>
      </c>
      <c r="Z24" s="1" t="str">
        <f t="shared" si="8"/>
        <v>+</v>
      </c>
      <c r="AA24" s="1" t="str">
        <f t="shared" si="9"/>
        <v>-</v>
      </c>
      <c r="AB24" s="1" t="str">
        <f t="shared" si="10"/>
        <v>-</v>
      </c>
    </row>
    <row r="25" spans="1:28" ht="12.75" customHeight="1">
      <c r="A25" s="2">
        <v>19</v>
      </c>
      <c r="B25" s="3" t="s">
        <v>138</v>
      </c>
      <c r="C25" s="4">
        <v>4</v>
      </c>
      <c r="D25" s="4"/>
      <c r="E25" s="4"/>
      <c r="F25" s="4"/>
      <c r="G25" s="4">
        <v>4</v>
      </c>
      <c r="H25" s="4"/>
      <c r="I25" s="4"/>
      <c r="J25" s="4"/>
      <c r="K25" s="4"/>
      <c r="L25" s="4"/>
      <c r="M25" s="4"/>
      <c r="N25" s="4">
        <v>4</v>
      </c>
      <c r="O25" s="2">
        <f t="shared" si="11"/>
        <v>0</v>
      </c>
      <c r="P25" s="2">
        <f t="shared" si="1"/>
        <v>3</v>
      </c>
      <c r="Q25" s="2">
        <f t="shared" si="2"/>
        <v>0</v>
      </c>
      <c r="R25" s="2">
        <f t="shared" si="3"/>
        <v>0</v>
      </c>
      <c r="S25" s="17">
        <f t="shared" si="12"/>
        <v>3</v>
      </c>
      <c r="T25" s="24">
        <f t="shared" si="4"/>
        <v>0.6</v>
      </c>
      <c r="U25" s="17">
        <f t="shared" si="0"/>
        <v>3</v>
      </c>
      <c r="V25" s="24">
        <f t="shared" si="5"/>
        <v>0.6</v>
      </c>
      <c r="W25" s="17">
        <f t="shared" si="13"/>
        <v>2.4</v>
      </c>
      <c r="X25" s="1" t="str">
        <f t="shared" si="6"/>
        <v>-</v>
      </c>
      <c r="Y25" s="1" t="str">
        <f t="shared" si="7"/>
        <v>-</v>
      </c>
      <c r="Z25" s="1" t="str">
        <f t="shared" si="8"/>
        <v>-</v>
      </c>
      <c r="AA25" s="1" t="str">
        <f t="shared" si="9"/>
        <v>-</v>
      </c>
      <c r="AB25" s="1" t="str">
        <f t="shared" si="10"/>
        <v>-</v>
      </c>
    </row>
    <row r="26" spans="1:28" ht="12.75" customHeight="1">
      <c r="A26" s="2">
        <v>20</v>
      </c>
      <c r="B26" s="3" t="s">
        <v>139</v>
      </c>
      <c r="C26" s="4">
        <v>4</v>
      </c>
      <c r="D26" s="4"/>
      <c r="E26" s="4"/>
      <c r="F26" s="4"/>
      <c r="G26" s="4">
        <v>4</v>
      </c>
      <c r="H26" s="4"/>
      <c r="I26" s="4"/>
      <c r="J26" s="4"/>
      <c r="K26" s="4"/>
      <c r="L26" s="4"/>
      <c r="M26" s="4"/>
      <c r="N26" s="4">
        <v>3</v>
      </c>
      <c r="O26" s="2">
        <f t="shared" si="11"/>
        <v>0</v>
      </c>
      <c r="P26" s="2">
        <f t="shared" si="1"/>
        <v>2</v>
      </c>
      <c r="Q26" s="2">
        <f t="shared" si="2"/>
        <v>1</v>
      </c>
      <c r="R26" s="2">
        <f t="shared" si="3"/>
        <v>0</v>
      </c>
      <c r="S26" s="17">
        <f t="shared" si="12"/>
        <v>2</v>
      </c>
      <c r="T26" s="24">
        <f t="shared" si="4"/>
        <v>0.4</v>
      </c>
      <c r="U26" s="17">
        <f t="shared" si="0"/>
        <v>3</v>
      </c>
      <c r="V26" s="24">
        <f t="shared" si="5"/>
        <v>0.6</v>
      </c>
      <c r="W26" s="17">
        <f t="shared" si="13"/>
        <v>2.2</v>
      </c>
      <c r="X26" s="1" t="str">
        <f t="shared" si="6"/>
        <v>-</v>
      </c>
      <c r="Y26" s="1" t="str">
        <f t="shared" si="7"/>
        <v>-</v>
      </c>
      <c r="Z26" s="1" t="str">
        <f t="shared" si="8"/>
        <v>-</v>
      </c>
      <c r="AA26" s="1" t="str">
        <f t="shared" si="9"/>
        <v>-</v>
      </c>
      <c r="AB26" s="1" t="str">
        <f t="shared" si="10"/>
        <v>-</v>
      </c>
    </row>
    <row r="27" spans="1:28" ht="12.75" customHeight="1">
      <c r="A27" s="2">
        <v>21</v>
      </c>
      <c r="B27" s="3" t="s">
        <v>140</v>
      </c>
      <c r="C27" s="4">
        <v>4</v>
      </c>
      <c r="D27" s="4"/>
      <c r="E27" s="4"/>
      <c r="F27" s="4"/>
      <c r="G27" s="4">
        <v>4</v>
      </c>
      <c r="H27" s="4"/>
      <c r="I27" s="4">
        <v>5</v>
      </c>
      <c r="J27" s="4"/>
      <c r="K27" s="4"/>
      <c r="L27" s="4"/>
      <c r="M27" s="4"/>
      <c r="N27" s="4">
        <v>3</v>
      </c>
      <c r="O27" s="2">
        <f t="shared" si="11"/>
        <v>1</v>
      </c>
      <c r="P27" s="2">
        <f t="shared" si="1"/>
        <v>2</v>
      </c>
      <c r="Q27" s="2">
        <f t="shared" si="2"/>
        <v>1</v>
      </c>
      <c r="R27" s="2">
        <f t="shared" si="3"/>
        <v>0</v>
      </c>
      <c r="S27" s="17">
        <f t="shared" si="12"/>
        <v>3</v>
      </c>
      <c r="T27" s="24">
        <f t="shared" si="4"/>
        <v>0.6</v>
      </c>
      <c r="U27" s="17">
        <f t="shared" si="0"/>
        <v>4</v>
      </c>
      <c r="V27" s="24">
        <f t="shared" si="5"/>
        <v>0.8</v>
      </c>
      <c r="W27" s="17">
        <f t="shared" si="13"/>
        <v>3.2</v>
      </c>
      <c r="X27" s="1" t="str">
        <f t="shared" si="6"/>
        <v>-</v>
      </c>
      <c r="Y27" s="1" t="str">
        <f t="shared" si="7"/>
        <v>-</v>
      </c>
      <c r="Z27" s="1" t="str">
        <f t="shared" si="8"/>
        <v>-</v>
      </c>
      <c r="AA27" s="1" t="str">
        <f t="shared" si="9"/>
        <v>-</v>
      </c>
      <c r="AB27" s="1" t="str">
        <f t="shared" si="10"/>
        <v>-</v>
      </c>
    </row>
    <row r="28" spans="1:28" ht="12.75" customHeight="1">
      <c r="A28" s="2">
        <v>22</v>
      </c>
      <c r="B28" s="3" t="s">
        <v>141</v>
      </c>
      <c r="C28" s="4">
        <v>4</v>
      </c>
      <c r="D28" s="4"/>
      <c r="E28" s="4"/>
      <c r="F28" s="4"/>
      <c r="G28" s="4">
        <v>4</v>
      </c>
      <c r="H28" s="4"/>
      <c r="I28" s="4">
        <v>4</v>
      </c>
      <c r="J28" s="4"/>
      <c r="K28" s="4">
        <v>4</v>
      </c>
      <c r="L28" s="4"/>
      <c r="M28" s="4"/>
      <c r="N28" s="4">
        <v>4</v>
      </c>
      <c r="O28" s="2">
        <f t="shared" si="11"/>
        <v>0</v>
      </c>
      <c r="P28" s="2">
        <f t="shared" si="1"/>
        <v>5</v>
      </c>
      <c r="Q28" s="2">
        <f t="shared" si="2"/>
        <v>0</v>
      </c>
      <c r="R28" s="2">
        <f t="shared" si="3"/>
        <v>0</v>
      </c>
      <c r="S28" s="17">
        <f t="shared" si="12"/>
        <v>5</v>
      </c>
      <c r="T28" s="24">
        <f t="shared" si="4"/>
        <v>1</v>
      </c>
      <c r="U28" s="17">
        <f t="shared" si="0"/>
        <v>5</v>
      </c>
      <c r="V28" s="24">
        <f t="shared" si="5"/>
        <v>1</v>
      </c>
      <c r="W28" s="17">
        <f t="shared" si="13"/>
        <v>4</v>
      </c>
      <c r="X28" s="1" t="str">
        <f t="shared" si="6"/>
        <v>4+5</v>
      </c>
      <c r="Y28" s="1" t="str">
        <f t="shared" si="7"/>
        <v>3+4+5</v>
      </c>
      <c r="Z28" s="1" t="str">
        <f t="shared" si="8"/>
        <v>-</v>
      </c>
      <c r="AA28" s="1" t="str">
        <f t="shared" si="9"/>
        <v>-</v>
      </c>
      <c r="AB28" s="1" t="str">
        <f t="shared" si="10"/>
        <v>-</v>
      </c>
    </row>
    <row r="29" spans="1:28" ht="12.75" customHeight="1">
      <c r="A29" s="2">
        <v>23</v>
      </c>
      <c r="B29" s="3" t="s">
        <v>142</v>
      </c>
      <c r="C29" s="4">
        <v>4</v>
      </c>
      <c r="D29" s="4"/>
      <c r="E29" s="4"/>
      <c r="F29" s="4"/>
      <c r="G29" s="4">
        <v>4</v>
      </c>
      <c r="H29" s="4"/>
      <c r="I29" s="4"/>
      <c r="J29" s="4"/>
      <c r="K29" s="4"/>
      <c r="L29" s="4"/>
      <c r="M29" s="4"/>
      <c r="N29" s="4">
        <v>3</v>
      </c>
      <c r="O29" s="2">
        <f t="shared" si="11"/>
        <v>0</v>
      </c>
      <c r="P29" s="2">
        <f t="shared" si="1"/>
        <v>2</v>
      </c>
      <c r="Q29" s="2">
        <f t="shared" si="2"/>
        <v>1</v>
      </c>
      <c r="R29" s="2">
        <f t="shared" si="3"/>
        <v>0</v>
      </c>
      <c r="S29" s="17">
        <f t="shared" si="12"/>
        <v>2</v>
      </c>
      <c r="T29" s="24">
        <f t="shared" si="4"/>
        <v>0.4</v>
      </c>
      <c r="U29" s="17">
        <f t="shared" si="0"/>
        <v>3</v>
      </c>
      <c r="V29" s="24">
        <f t="shared" si="5"/>
        <v>0.6</v>
      </c>
      <c r="W29" s="17">
        <f t="shared" si="13"/>
        <v>2.2</v>
      </c>
      <c r="X29" s="1" t="str">
        <f t="shared" si="6"/>
        <v>-</v>
      </c>
      <c r="Y29" s="1" t="str">
        <f t="shared" si="7"/>
        <v>-</v>
      </c>
      <c r="Z29" s="1" t="str">
        <f t="shared" si="8"/>
        <v>-</v>
      </c>
      <c r="AA29" s="1" t="str">
        <f t="shared" si="9"/>
        <v>-</v>
      </c>
      <c r="AB29" s="1" t="str">
        <f t="shared" si="10"/>
        <v>-</v>
      </c>
    </row>
    <row r="30" spans="1:28" ht="12.75" customHeight="1">
      <c r="A30" s="2">
        <v>24</v>
      </c>
      <c r="B30" s="3" t="s">
        <v>143</v>
      </c>
      <c r="C30" s="4">
        <v>4</v>
      </c>
      <c r="D30" s="4"/>
      <c r="E30" s="4"/>
      <c r="F30" s="4"/>
      <c r="G30" s="4">
        <v>2</v>
      </c>
      <c r="H30" s="4"/>
      <c r="I30" s="4"/>
      <c r="J30" s="4"/>
      <c r="K30" s="4"/>
      <c r="L30" s="4"/>
      <c r="M30" s="4"/>
      <c r="N30" s="4">
        <v>3</v>
      </c>
      <c r="O30" s="2">
        <f t="shared" si="11"/>
        <v>0</v>
      </c>
      <c r="P30" s="2">
        <f t="shared" si="1"/>
        <v>1</v>
      </c>
      <c r="Q30" s="2">
        <f t="shared" si="2"/>
        <v>1</v>
      </c>
      <c r="R30" s="2">
        <f t="shared" si="3"/>
        <v>1</v>
      </c>
      <c r="S30" s="17">
        <f t="shared" si="12"/>
        <v>1</v>
      </c>
      <c r="T30" s="24">
        <f t="shared" si="4"/>
        <v>0.2</v>
      </c>
      <c r="U30" s="17">
        <f t="shared" si="0"/>
        <v>2</v>
      </c>
      <c r="V30" s="24">
        <f t="shared" si="5"/>
        <v>0.4</v>
      </c>
      <c r="W30" s="17">
        <f t="shared" si="13"/>
        <v>1.8</v>
      </c>
      <c r="X30" s="1" t="str">
        <f t="shared" si="6"/>
        <v>-</v>
      </c>
      <c r="Y30" s="1" t="str">
        <f t="shared" si="7"/>
        <v>-</v>
      </c>
      <c r="Z30" s="1" t="str">
        <f t="shared" si="8"/>
        <v>+</v>
      </c>
      <c r="AA30" s="1" t="str">
        <f t="shared" si="9"/>
        <v>-</v>
      </c>
      <c r="AB30" s="1" t="str">
        <f t="shared" si="10"/>
        <v>-</v>
      </c>
    </row>
    <row r="31" spans="1:28" ht="12.75" customHeight="1">
      <c r="A31" s="2">
        <v>25</v>
      </c>
      <c r="B31" s="3" t="s">
        <v>144</v>
      </c>
      <c r="C31" s="4">
        <v>4</v>
      </c>
      <c r="D31" s="4"/>
      <c r="E31" s="4"/>
      <c r="F31" s="4"/>
      <c r="G31" s="4">
        <v>4</v>
      </c>
      <c r="H31" s="4"/>
      <c r="I31" s="4"/>
      <c r="J31" s="4"/>
      <c r="K31" s="4"/>
      <c r="L31" s="4"/>
      <c r="M31" s="4"/>
      <c r="N31" s="4">
        <v>3</v>
      </c>
      <c r="O31" s="2">
        <f t="shared" si="11"/>
        <v>0</v>
      </c>
      <c r="P31" s="2">
        <f t="shared" si="1"/>
        <v>2</v>
      </c>
      <c r="Q31" s="2">
        <f t="shared" si="2"/>
        <v>1</v>
      </c>
      <c r="R31" s="2">
        <f t="shared" si="3"/>
        <v>0</v>
      </c>
      <c r="S31" s="17">
        <f t="shared" si="12"/>
        <v>2</v>
      </c>
      <c r="T31" s="24">
        <f t="shared" si="4"/>
        <v>0.4</v>
      </c>
      <c r="U31" s="17">
        <f t="shared" si="0"/>
        <v>3</v>
      </c>
      <c r="V31" s="24">
        <f t="shared" si="5"/>
        <v>0.6</v>
      </c>
      <c r="W31" s="17">
        <f t="shared" si="13"/>
        <v>2.2</v>
      </c>
      <c r="X31" s="1" t="str">
        <f t="shared" si="6"/>
        <v>-</v>
      </c>
      <c r="Y31" s="1" t="str">
        <f t="shared" si="7"/>
        <v>-</v>
      </c>
      <c r="Z31" s="1" t="str">
        <f t="shared" si="8"/>
        <v>-</v>
      </c>
      <c r="AA31" s="1" t="str">
        <f t="shared" si="9"/>
        <v>-</v>
      </c>
      <c r="AB31" s="1" t="str">
        <f t="shared" si="10"/>
        <v>-</v>
      </c>
    </row>
    <row r="32" spans="1:28" ht="12.75" customHeight="1">
      <c r="A32" s="2">
        <v>26</v>
      </c>
      <c r="B32" s="3" t="s">
        <v>145</v>
      </c>
      <c r="C32" s="4">
        <v>2</v>
      </c>
      <c r="D32" s="4"/>
      <c r="E32" s="4"/>
      <c r="F32" s="4"/>
      <c r="G32" s="4">
        <v>2</v>
      </c>
      <c r="H32" s="4"/>
      <c r="I32" s="4"/>
      <c r="J32" s="4"/>
      <c r="K32" s="4"/>
      <c r="L32" s="4"/>
      <c r="M32" s="4"/>
      <c r="N32" s="4">
        <v>3</v>
      </c>
      <c r="O32" s="2">
        <f t="shared" si="11"/>
        <v>0</v>
      </c>
      <c r="P32" s="2">
        <f t="shared" si="1"/>
        <v>0</v>
      </c>
      <c r="Q32" s="2">
        <f t="shared" si="2"/>
        <v>1</v>
      </c>
      <c r="R32" s="2">
        <f t="shared" si="3"/>
        <v>2</v>
      </c>
      <c r="S32" s="17">
        <f t="shared" si="12"/>
        <v>0</v>
      </c>
      <c r="T32" s="24">
        <f t="shared" si="4"/>
        <v>0</v>
      </c>
      <c r="U32" s="17">
        <f t="shared" si="0"/>
        <v>1</v>
      </c>
      <c r="V32" s="24">
        <f t="shared" si="5"/>
        <v>0.2</v>
      </c>
      <c r="W32" s="17">
        <f t="shared" si="13"/>
        <v>1.4</v>
      </c>
      <c r="X32" s="1" t="str">
        <f t="shared" si="6"/>
        <v>-</v>
      </c>
      <c r="Y32" s="1" t="str">
        <f t="shared" si="7"/>
        <v>-</v>
      </c>
      <c r="Z32" s="1" t="str">
        <f t="shared" si="8"/>
        <v>-</v>
      </c>
      <c r="AA32" s="1" t="str">
        <f t="shared" si="9"/>
        <v>+</v>
      </c>
      <c r="AB32" s="1" t="str">
        <f t="shared" si="10"/>
        <v>-</v>
      </c>
    </row>
    <row r="33" spans="1:28" ht="12.75" customHeight="1">
      <c r="A33" s="2">
        <v>27</v>
      </c>
      <c r="B33" s="3" t="s">
        <v>146</v>
      </c>
      <c r="C33" s="4">
        <v>3</v>
      </c>
      <c r="D33" s="4"/>
      <c r="E33" s="4"/>
      <c r="F33" s="4"/>
      <c r="G33" s="4">
        <v>4</v>
      </c>
      <c r="H33" s="4"/>
      <c r="I33" s="4">
        <v>4</v>
      </c>
      <c r="J33" s="4"/>
      <c r="K33" s="4">
        <v>4</v>
      </c>
      <c r="L33" s="4"/>
      <c r="M33" s="4"/>
      <c r="N33" s="4">
        <v>4</v>
      </c>
      <c r="O33" s="2">
        <f t="shared" si="11"/>
        <v>0</v>
      </c>
      <c r="P33" s="2">
        <f t="shared" si="1"/>
        <v>4</v>
      </c>
      <c r="Q33" s="2">
        <f t="shared" si="2"/>
        <v>1</v>
      </c>
      <c r="R33" s="2">
        <f t="shared" si="3"/>
        <v>0</v>
      </c>
      <c r="S33" s="17">
        <f t="shared" si="12"/>
        <v>4</v>
      </c>
      <c r="T33" s="24">
        <f t="shared" si="4"/>
        <v>0.8</v>
      </c>
      <c r="U33" s="17">
        <f t="shared" si="0"/>
        <v>5</v>
      </c>
      <c r="V33" s="24">
        <f t="shared" si="5"/>
        <v>1</v>
      </c>
      <c r="W33" s="17">
        <f t="shared" si="13"/>
        <v>3.8</v>
      </c>
      <c r="X33" s="1" t="str">
        <f t="shared" si="6"/>
        <v>-</v>
      </c>
      <c r="Y33" s="1" t="str">
        <f t="shared" si="7"/>
        <v>3+4+5</v>
      </c>
      <c r="Z33" s="1" t="str">
        <f t="shared" si="8"/>
        <v>-</v>
      </c>
      <c r="AA33" s="1" t="str">
        <f t="shared" si="9"/>
        <v>-</v>
      </c>
      <c r="AB33" s="1" t="str">
        <f t="shared" si="10"/>
        <v>-</v>
      </c>
    </row>
    <row r="34" spans="1:28" ht="12.75" customHeight="1">
      <c r="A34" s="41">
        <v>28</v>
      </c>
      <c r="B34" s="3" t="s">
        <v>147</v>
      </c>
      <c r="C34" s="4">
        <v>5</v>
      </c>
      <c r="D34" s="4"/>
      <c r="E34" s="4"/>
      <c r="F34" s="4"/>
      <c r="G34" s="4">
        <v>2</v>
      </c>
      <c r="H34" s="4"/>
      <c r="I34" s="4">
        <v>2</v>
      </c>
      <c r="J34" s="4"/>
      <c r="K34" s="4">
        <v>2</v>
      </c>
      <c r="L34" s="4"/>
      <c r="M34" s="4"/>
      <c r="N34" s="4">
        <v>5</v>
      </c>
      <c r="O34" s="2">
        <f t="shared" si="11"/>
        <v>2</v>
      </c>
      <c r="P34" s="2">
        <f t="shared" si="1"/>
        <v>0</v>
      </c>
      <c r="Q34" s="2">
        <f t="shared" si="2"/>
        <v>0</v>
      </c>
      <c r="R34" s="2">
        <f t="shared" si="3"/>
        <v>3</v>
      </c>
      <c r="S34" s="17">
        <f t="shared" si="12"/>
        <v>2</v>
      </c>
      <c r="T34" s="24">
        <f t="shared" si="4"/>
        <v>0.4</v>
      </c>
      <c r="U34" s="17">
        <f t="shared" si="0"/>
        <v>2</v>
      </c>
      <c r="V34" s="24">
        <f t="shared" si="5"/>
        <v>0.4</v>
      </c>
      <c r="W34" s="17">
        <f t="shared" si="13"/>
        <v>3.2</v>
      </c>
      <c r="X34" s="1" t="str">
        <f t="shared" si="6"/>
        <v>-</v>
      </c>
      <c r="Y34" s="1" t="str">
        <f t="shared" si="7"/>
        <v>-</v>
      </c>
      <c r="Z34" s="1" t="str">
        <f t="shared" si="8"/>
        <v>-</v>
      </c>
      <c r="AA34" s="1" t="str">
        <f t="shared" si="9"/>
        <v>-</v>
      </c>
      <c r="AB34" s="1" t="str">
        <f t="shared" si="10"/>
        <v>+</v>
      </c>
    </row>
    <row r="35" spans="2:28" ht="15">
      <c r="B35" s="6" t="s">
        <v>6</v>
      </c>
      <c r="C35" s="5">
        <f>COUNTIF(C7:C34,"=5")</f>
        <v>7</v>
      </c>
      <c r="D35" s="5">
        <f aca="true" t="shared" si="14" ref="D35:N35">COUNTIF(D7:D34,"=5")</f>
        <v>0</v>
      </c>
      <c r="E35" s="5">
        <f t="shared" si="14"/>
        <v>0</v>
      </c>
      <c r="F35" s="5">
        <f t="shared" si="14"/>
        <v>0</v>
      </c>
      <c r="G35" s="5">
        <f t="shared" si="14"/>
        <v>8</v>
      </c>
      <c r="H35" s="5">
        <f t="shared" si="14"/>
        <v>0</v>
      </c>
      <c r="I35" s="5">
        <f t="shared" si="14"/>
        <v>2</v>
      </c>
      <c r="J35" s="5">
        <f t="shared" si="14"/>
        <v>0</v>
      </c>
      <c r="K35" s="5">
        <f t="shared" si="14"/>
        <v>1</v>
      </c>
      <c r="L35" s="5">
        <f t="shared" si="14"/>
        <v>0</v>
      </c>
      <c r="M35" s="5">
        <f t="shared" si="14"/>
        <v>0</v>
      </c>
      <c r="N35" s="5">
        <f t="shared" si="14"/>
        <v>12</v>
      </c>
      <c r="O35" s="23">
        <f>SUM(O7:O34)</f>
        <v>30</v>
      </c>
      <c r="P35" s="23">
        <f>SUM(P7:P34)</f>
        <v>31</v>
      </c>
      <c r="Q35" s="23">
        <f>SUM(Q7:Q34)</f>
        <v>17</v>
      </c>
      <c r="R35" s="23">
        <f>SUM(R7:R34)</f>
        <v>19</v>
      </c>
      <c r="S35" s="23">
        <f>SUM(S7:S34)</f>
        <v>61</v>
      </c>
      <c r="T35" s="25">
        <f>AVERAGE(T7:T34)</f>
        <v>0.43571428571428583</v>
      </c>
      <c r="U35" s="23">
        <f>SUM(U7:U34)</f>
        <v>78</v>
      </c>
      <c r="V35" s="26">
        <f>AVERAGE(V7:V34)</f>
        <v>0.5571428571428572</v>
      </c>
      <c r="W35" s="18"/>
      <c r="X35" s="23">
        <f>COUNTIF(X7:X34,"=4+5")</f>
        <v>2</v>
      </c>
      <c r="Y35" s="23">
        <f>COUNTIF(Y7:Y34,"=3+4+5")</f>
        <v>3</v>
      </c>
      <c r="Z35" s="23">
        <f>COUNTIF(Z7:Z34,"=+")</f>
        <v>7</v>
      </c>
      <c r="AA35" s="23">
        <f>COUNTIF(AA7:AA34,"=+")</f>
        <v>3</v>
      </c>
      <c r="AB35" s="23">
        <f>COUNTIF(AB7:AB34,"=+")</f>
        <v>2</v>
      </c>
    </row>
    <row r="36" spans="2:28" ht="15">
      <c r="B36" s="6" t="s">
        <v>8</v>
      </c>
      <c r="C36" s="5">
        <f>COUNTIF(C7:C34,"=4")</f>
        <v>9</v>
      </c>
      <c r="D36" s="5">
        <f aca="true" t="shared" si="15" ref="D36:N36">COUNTIF(D7:D34,"=4")</f>
        <v>0</v>
      </c>
      <c r="E36" s="5">
        <f t="shared" si="15"/>
        <v>0</v>
      </c>
      <c r="F36" s="5">
        <f t="shared" si="15"/>
        <v>0</v>
      </c>
      <c r="G36" s="5">
        <f t="shared" si="15"/>
        <v>8</v>
      </c>
      <c r="H36" s="5">
        <f t="shared" si="15"/>
        <v>0</v>
      </c>
      <c r="I36" s="5">
        <f t="shared" si="15"/>
        <v>2</v>
      </c>
      <c r="J36" s="5">
        <f t="shared" si="15"/>
        <v>0</v>
      </c>
      <c r="K36" s="5">
        <f t="shared" si="15"/>
        <v>2</v>
      </c>
      <c r="L36" s="5">
        <f t="shared" si="15"/>
        <v>0</v>
      </c>
      <c r="M36" s="5">
        <f t="shared" si="15"/>
        <v>0</v>
      </c>
      <c r="N36" s="5">
        <f t="shared" si="15"/>
        <v>10</v>
      </c>
      <c r="O36" s="11"/>
      <c r="P36" s="11"/>
      <c r="Q36" s="11"/>
      <c r="R36" s="11"/>
      <c r="S36" s="11"/>
      <c r="T36" s="11"/>
      <c r="U36" s="11"/>
      <c r="V36" s="11"/>
      <c r="W36" s="11"/>
      <c r="Z36" s="100">
        <f>COUNTIF(R7:R34,"&lt;&gt;0")</f>
        <v>12</v>
      </c>
      <c r="AA36" s="100"/>
      <c r="AB36" s="100"/>
    </row>
    <row r="37" spans="2:28" ht="15.75" thickBot="1">
      <c r="B37" s="6" t="s">
        <v>7</v>
      </c>
      <c r="C37" s="5">
        <f>COUNTIF(C7:C34,"=3")</f>
        <v>6</v>
      </c>
      <c r="D37" s="5">
        <f aca="true" t="shared" si="16" ref="D37:N37">COUNTIF(D7:D34,"=3")</f>
        <v>0</v>
      </c>
      <c r="E37" s="5">
        <f t="shared" si="16"/>
        <v>0</v>
      </c>
      <c r="F37" s="5">
        <f t="shared" si="16"/>
        <v>0</v>
      </c>
      <c r="G37" s="5">
        <f t="shared" si="16"/>
        <v>4</v>
      </c>
      <c r="H37" s="5">
        <f t="shared" si="16"/>
        <v>0</v>
      </c>
      <c r="I37" s="5">
        <f t="shared" si="16"/>
        <v>0</v>
      </c>
      <c r="J37" s="5">
        <f t="shared" si="16"/>
        <v>0</v>
      </c>
      <c r="K37" s="5">
        <f t="shared" si="16"/>
        <v>1</v>
      </c>
      <c r="L37" s="5">
        <f t="shared" si="16"/>
        <v>0</v>
      </c>
      <c r="M37" s="5">
        <f t="shared" si="16"/>
        <v>0</v>
      </c>
      <c r="N37" s="5">
        <f t="shared" si="16"/>
        <v>6</v>
      </c>
      <c r="O37" s="11"/>
      <c r="P37" s="11"/>
      <c r="Q37" s="11"/>
      <c r="R37" s="11"/>
      <c r="S37" s="11"/>
      <c r="T37" s="11"/>
      <c r="U37" s="11"/>
      <c r="V37" s="11"/>
      <c r="W37" s="11"/>
      <c r="Z37" s="104">
        <f>Z36/$W$2</f>
        <v>0.42857142857142855</v>
      </c>
      <c r="AA37" s="105"/>
      <c r="AB37" s="106"/>
    </row>
    <row r="38" spans="2:28" ht="15.75" thickBot="1">
      <c r="B38" s="6" t="s">
        <v>9</v>
      </c>
      <c r="C38" s="5">
        <f>COUNTIF(C7:C34,"=2")</f>
        <v>6</v>
      </c>
      <c r="D38" s="5">
        <f aca="true" t="shared" si="17" ref="D38:N38">COUNTIF(D7:D34,"=2")</f>
        <v>0</v>
      </c>
      <c r="E38" s="5">
        <f t="shared" si="17"/>
        <v>0</v>
      </c>
      <c r="F38" s="5">
        <f t="shared" si="17"/>
        <v>0</v>
      </c>
      <c r="G38" s="5">
        <f t="shared" si="17"/>
        <v>8</v>
      </c>
      <c r="H38" s="5">
        <f t="shared" si="17"/>
        <v>0</v>
      </c>
      <c r="I38" s="5">
        <f t="shared" si="17"/>
        <v>2</v>
      </c>
      <c r="J38" s="5">
        <f t="shared" si="17"/>
        <v>0</v>
      </c>
      <c r="K38" s="5">
        <f t="shared" si="17"/>
        <v>3</v>
      </c>
      <c r="L38" s="5">
        <f t="shared" si="17"/>
        <v>0</v>
      </c>
      <c r="M38" s="5">
        <f t="shared" si="17"/>
        <v>0</v>
      </c>
      <c r="N38" s="5">
        <f t="shared" si="17"/>
        <v>0</v>
      </c>
      <c r="O38" s="11"/>
      <c r="T38" s="22"/>
      <c r="U38" s="101" t="s">
        <v>118</v>
      </c>
      <c r="V38" s="102"/>
      <c r="W38" s="102"/>
      <c r="X38" s="103"/>
      <c r="AA38" s="21"/>
      <c r="AB38" s="21"/>
    </row>
    <row r="39" spans="2:28" ht="15">
      <c r="B39" s="7" t="s">
        <v>10</v>
      </c>
      <c r="C39" s="8">
        <f>(C35+C36)/$W$2*100</f>
        <v>57.14285714285714</v>
      </c>
      <c r="D39" s="8">
        <f aca="true" t="shared" si="18" ref="D39:N39">(D35+D36)/$W$2*100</f>
        <v>0</v>
      </c>
      <c r="E39" s="8">
        <f t="shared" si="18"/>
        <v>0</v>
      </c>
      <c r="F39" s="8">
        <f t="shared" si="18"/>
        <v>0</v>
      </c>
      <c r="G39" s="8">
        <f t="shared" si="18"/>
        <v>57.14285714285714</v>
      </c>
      <c r="H39" s="8">
        <f t="shared" si="18"/>
        <v>0</v>
      </c>
      <c r="I39" s="8">
        <f t="shared" si="18"/>
        <v>14.285714285714285</v>
      </c>
      <c r="J39" s="8">
        <f t="shared" si="18"/>
        <v>0</v>
      </c>
      <c r="K39" s="8">
        <f t="shared" si="18"/>
        <v>10.714285714285714</v>
      </c>
      <c r="L39" s="8">
        <f t="shared" si="18"/>
        <v>0</v>
      </c>
      <c r="M39" s="8">
        <f t="shared" si="18"/>
        <v>0</v>
      </c>
      <c r="N39" s="8">
        <f t="shared" si="18"/>
        <v>78.57142857142857</v>
      </c>
      <c r="O39" s="11"/>
      <c r="T39" s="11"/>
      <c r="U39" s="36" t="s">
        <v>20</v>
      </c>
      <c r="V39" s="27">
        <f>X35/$W$2*100</f>
        <v>7.142857142857142</v>
      </c>
      <c r="W39" s="30" t="s">
        <v>23</v>
      </c>
      <c r="X39" s="33">
        <f>Z35/$W$2</f>
        <v>0.25</v>
      </c>
      <c r="AA39" s="11"/>
      <c r="AB39" s="11"/>
    </row>
    <row r="40" spans="2:28" ht="15">
      <c r="B40" s="7" t="s">
        <v>11</v>
      </c>
      <c r="C40" s="8">
        <f>(C35+C36+C37)/$W$2*100</f>
        <v>78.57142857142857</v>
      </c>
      <c r="D40" s="8">
        <f aca="true" t="shared" si="19" ref="D40:N40">(D35+D36+D37)/$W$2*100</f>
        <v>0</v>
      </c>
      <c r="E40" s="8">
        <f t="shared" si="19"/>
        <v>0</v>
      </c>
      <c r="F40" s="8">
        <f t="shared" si="19"/>
        <v>0</v>
      </c>
      <c r="G40" s="8">
        <f t="shared" si="19"/>
        <v>71.42857142857143</v>
      </c>
      <c r="H40" s="8">
        <f t="shared" si="19"/>
        <v>0</v>
      </c>
      <c r="I40" s="8">
        <f t="shared" si="19"/>
        <v>14.285714285714285</v>
      </c>
      <c r="J40" s="8">
        <f t="shared" si="19"/>
        <v>0</v>
      </c>
      <c r="K40" s="8">
        <f t="shared" si="19"/>
        <v>14.285714285714285</v>
      </c>
      <c r="L40" s="8">
        <f t="shared" si="19"/>
        <v>0</v>
      </c>
      <c r="M40" s="8">
        <f t="shared" si="19"/>
        <v>0</v>
      </c>
      <c r="N40" s="8">
        <f t="shared" si="19"/>
        <v>100</v>
      </c>
      <c r="O40" s="11"/>
      <c r="T40" s="11"/>
      <c r="U40" s="37" t="s">
        <v>21</v>
      </c>
      <c r="V40" s="28">
        <f>Y35/$W$2*100</f>
        <v>10.714285714285714</v>
      </c>
      <c r="W40" s="31" t="s">
        <v>24</v>
      </c>
      <c r="X40" s="34">
        <f>AA35/$W$2</f>
        <v>0.10714285714285714</v>
      </c>
      <c r="AA40" s="11"/>
      <c r="AB40" s="11"/>
    </row>
    <row r="41" spans="2:28" ht="15.75" thickBot="1">
      <c r="B41" s="7" t="s">
        <v>12</v>
      </c>
      <c r="C41" s="8">
        <f>(C35*5+C36*4+C37*3+C38*2)/$W$2</f>
        <v>3.607142857142857</v>
      </c>
      <c r="D41" s="8">
        <f aca="true" t="shared" si="20" ref="D41:N41">(D35*5+D36*4+D37*3+D38*2)/$W$2</f>
        <v>0</v>
      </c>
      <c r="E41" s="8">
        <f t="shared" si="20"/>
        <v>0</v>
      </c>
      <c r="F41" s="8">
        <f t="shared" si="20"/>
        <v>0</v>
      </c>
      <c r="G41" s="8">
        <f t="shared" si="20"/>
        <v>3.5714285714285716</v>
      </c>
      <c r="H41" s="8">
        <f t="shared" si="20"/>
        <v>0</v>
      </c>
      <c r="I41" s="8">
        <f t="shared" si="20"/>
        <v>0.7857142857142857</v>
      </c>
      <c r="J41" s="8">
        <f t="shared" si="20"/>
        <v>0</v>
      </c>
      <c r="K41" s="8">
        <f t="shared" si="20"/>
        <v>0.7857142857142857</v>
      </c>
      <c r="L41" s="8">
        <f t="shared" si="20"/>
        <v>0</v>
      </c>
      <c r="M41" s="8">
        <f t="shared" si="20"/>
        <v>0</v>
      </c>
      <c r="N41" s="8">
        <f t="shared" si="20"/>
        <v>4.214285714285714</v>
      </c>
      <c r="O41" s="11"/>
      <c r="T41" s="11"/>
      <c r="U41" s="38" t="s">
        <v>22</v>
      </c>
      <c r="V41" s="29">
        <f>(O35*5+P35*4+Q35*3+R35*2)/($W$2*$W$1)</f>
        <v>2.592857142857143</v>
      </c>
      <c r="W41" s="32" t="s">
        <v>25</v>
      </c>
      <c r="X41" s="35">
        <f>AB35/$W$2</f>
        <v>0.07142857142857142</v>
      </c>
      <c r="AA41" s="11"/>
      <c r="AB41" s="11"/>
    </row>
    <row r="47" ht="15">
      <c r="L47" s="11"/>
    </row>
  </sheetData>
  <sheetProtection/>
  <mergeCells count="8">
    <mergeCell ref="Z37:AB37"/>
    <mergeCell ref="U38:X38"/>
    <mergeCell ref="C3:N3"/>
    <mergeCell ref="C5:N5"/>
    <mergeCell ref="O5:AB5"/>
    <mergeCell ref="S6:T6"/>
    <mergeCell ref="U6:V6"/>
    <mergeCell ref="Z36:AB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44"/>
  <sheetViews>
    <sheetView zoomScalePageLayoutView="0" workbookViewId="0" topLeftCell="C1">
      <selection activeCell="Z33" sqref="Z33:AB33"/>
    </sheetView>
  </sheetViews>
  <sheetFormatPr defaultColWidth="9.140625" defaultRowHeight="15"/>
  <cols>
    <col min="1" max="1" width="3.140625" style="0" customWidth="1"/>
    <col min="2" max="2" width="18.57421875" style="0" customWidth="1"/>
    <col min="3" max="19" width="3.57421875" style="0" customWidth="1"/>
    <col min="20" max="20" width="5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5" width="5.57421875" style="0" customWidth="1"/>
    <col min="26" max="28" width="3.57421875" style="0" customWidth="1"/>
  </cols>
  <sheetData>
    <row r="1" spans="1:25" ht="15.75" thickBot="1">
      <c r="A1" t="s">
        <v>1</v>
      </c>
      <c r="C1" t="s">
        <v>17</v>
      </c>
      <c r="P1" s="12" t="s">
        <v>16</v>
      </c>
      <c r="Q1" s="13"/>
      <c r="R1" s="13"/>
      <c r="S1" s="13"/>
      <c r="T1" s="13"/>
      <c r="U1" s="13"/>
      <c r="V1" s="13"/>
      <c r="W1" s="14">
        <f>COUNT(C6:N6)</f>
        <v>5</v>
      </c>
      <c r="Y1" t="s">
        <v>65</v>
      </c>
    </row>
    <row r="2" spans="1:25" ht="12.75" customHeight="1" thickBot="1">
      <c r="A2" s="15"/>
      <c r="P2" s="12" t="s">
        <v>29</v>
      </c>
      <c r="Q2" s="13"/>
      <c r="R2" s="13"/>
      <c r="S2" s="13"/>
      <c r="T2" s="13"/>
      <c r="U2" s="13"/>
      <c r="V2" s="13"/>
      <c r="W2" s="39">
        <f>COUNT(A7:A37)</f>
        <v>25</v>
      </c>
      <c r="Y2" t="s">
        <v>149</v>
      </c>
    </row>
    <row r="3" spans="1:14" ht="9" customHeigh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4" ht="38.2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3:28" ht="9.75" customHeigh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0" t="s">
        <v>13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38.25" customHeight="1">
      <c r="A6" s="2" t="s">
        <v>0</v>
      </c>
      <c r="B6" s="1" t="s">
        <v>3</v>
      </c>
      <c r="C6" s="9">
        <v>10</v>
      </c>
      <c r="D6" s="9"/>
      <c r="E6" s="9"/>
      <c r="F6" s="9"/>
      <c r="G6" s="9">
        <v>11</v>
      </c>
      <c r="H6" s="9"/>
      <c r="I6" s="9">
        <v>14</v>
      </c>
      <c r="J6" s="9"/>
      <c r="K6" s="9">
        <v>12</v>
      </c>
      <c r="L6" s="9"/>
      <c r="M6" s="9"/>
      <c r="N6" s="9">
        <v>13</v>
      </c>
      <c r="O6" s="10">
        <v>5</v>
      </c>
      <c r="P6" s="10">
        <v>4</v>
      </c>
      <c r="Q6" s="10">
        <v>3</v>
      </c>
      <c r="R6" s="10">
        <v>2</v>
      </c>
      <c r="S6" s="112" t="s">
        <v>10</v>
      </c>
      <c r="T6" s="113"/>
      <c r="U6" s="112" t="s">
        <v>15</v>
      </c>
      <c r="V6" s="113"/>
      <c r="W6" s="16" t="s">
        <v>14</v>
      </c>
      <c r="X6" s="19" t="s">
        <v>18</v>
      </c>
      <c r="Y6" s="19" t="s">
        <v>19</v>
      </c>
      <c r="Z6" s="19" t="s">
        <v>26</v>
      </c>
      <c r="AA6" s="20" t="s">
        <v>27</v>
      </c>
      <c r="AB6" s="20" t="s">
        <v>28</v>
      </c>
    </row>
    <row r="7" spans="1:28" ht="12.75" customHeight="1">
      <c r="A7" s="2">
        <v>1</v>
      </c>
      <c r="B7" s="3" t="s">
        <v>150</v>
      </c>
      <c r="C7" s="4">
        <v>5</v>
      </c>
      <c r="D7" s="4"/>
      <c r="E7" s="4"/>
      <c r="F7" s="4"/>
      <c r="G7" s="4">
        <v>5</v>
      </c>
      <c r="H7" s="4"/>
      <c r="I7" s="4"/>
      <c r="J7" s="4"/>
      <c r="K7" s="4"/>
      <c r="L7" s="4"/>
      <c r="M7" s="4"/>
      <c r="N7" s="4">
        <v>5</v>
      </c>
      <c r="O7" s="2">
        <f>COUNTIF(C7:N7,"=5")</f>
        <v>3</v>
      </c>
      <c r="P7" s="2">
        <f>COUNTIF(C7:N7,"=4")</f>
        <v>0</v>
      </c>
      <c r="Q7" s="2">
        <f>COUNTIF(C7:N7,"=3")</f>
        <v>0</v>
      </c>
      <c r="R7" s="2">
        <f>COUNTIF(C7:N7,"=2")</f>
        <v>0</v>
      </c>
      <c r="S7" s="17">
        <f>O7+P7</f>
        <v>3</v>
      </c>
      <c r="T7" s="24">
        <f>S7/$W$1</f>
        <v>0.6</v>
      </c>
      <c r="U7" s="17">
        <f aca="true" t="shared" si="0" ref="U7:U31">S7+Q7</f>
        <v>3</v>
      </c>
      <c r="V7" s="24">
        <f>U7/$W$1</f>
        <v>0.6</v>
      </c>
      <c r="W7" s="17">
        <f>(O7*5+P7*4+Q7*3+R7*2)/$W$1</f>
        <v>3</v>
      </c>
      <c r="X7" s="1" t="str">
        <f>IF(S7=$W$1,"4+5","-")</f>
        <v>-</v>
      </c>
      <c r="Y7" s="1" t="str">
        <f>IF(U7=$W$1,"3+4+5","-")</f>
        <v>-</v>
      </c>
      <c r="Z7" s="1" t="str">
        <f>IF(R7=1,"+","-")</f>
        <v>-</v>
      </c>
      <c r="AA7" s="1" t="str">
        <f>IF(R7=2,"+","-")</f>
        <v>-</v>
      </c>
      <c r="AB7" s="1" t="str">
        <f>IF(R7&gt;2,"+","-")</f>
        <v>-</v>
      </c>
    </row>
    <row r="8" spans="1:28" ht="12.75" customHeight="1">
      <c r="A8" s="2">
        <v>2</v>
      </c>
      <c r="B8" s="3" t="s">
        <v>151</v>
      </c>
      <c r="C8" s="4">
        <v>4</v>
      </c>
      <c r="D8" s="4"/>
      <c r="E8" s="4"/>
      <c r="F8" s="4"/>
      <c r="G8" s="4">
        <v>5</v>
      </c>
      <c r="H8" s="4"/>
      <c r="I8" s="4"/>
      <c r="J8" s="4"/>
      <c r="K8" s="4"/>
      <c r="L8" s="4"/>
      <c r="M8" s="4"/>
      <c r="N8" s="4">
        <v>5</v>
      </c>
      <c r="O8" s="2">
        <f>COUNTIF(C8:N8,"=5")</f>
        <v>2</v>
      </c>
      <c r="P8" s="2">
        <f aca="true" t="shared" si="1" ref="P8:P31">COUNTIF(C8:N8,"=4")</f>
        <v>1</v>
      </c>
      <c r="Q8" s="2">
        <f aca="true" t="shared" si="2" ref="Q8:Q31">COUNTIF(C8:N8,"=3")</f>
        <v>0</v>
      </c>
      <c r="R8" s="2">
        <f aca="true" t="shared" si="3" ref="R8:R31">COUNTIF(C8:N8,"=2")</f>
        <v>0</v>
      </c>
      <c r="S8" s="17">
        <f>O8+P8</f>
        <v>3</v>
      </c>
      <c r="T8" s="24">
        <f aca="true" t="shared" si="4" ref="T8:T31">S8/$W$1</f>
        <v>0.6</v>
      </c>
      <c r="U8" s="17">
        <f t="shared" si="0"/>
        <v>3</v>
      </c>
      <c r="V8" s="24">
        <f aca="true" t="shared" si="5" ref="V8:V31">U8/$W$1</f>
        <v>0.6</v>
      </c>
      <c r="W8" s="17">
        <f>(O8*5+P8*4+Q8*3+R8*2)/$W$1</f>
        <v>2.8</v>
      </c>
      <c r="X8" s="1" t="str">
        <f aca="true" t="shared" si="6" ref="X8:X31">IF(S8=$W$1,"4+5","-")</f>
        <v>-</v>
      </c>
      <c r="Y8" s="1" t="str">
        <f aca="true" t="shared" si="7" ref="Y8:Y31">IF(U8=$W$1,"3+4+5","-")</f>
        <v>-</v>
      </c>
      <c r="Z8" s="1" t="str">
        <f aca="true" t="shared" si="8" ref="Z8:Z31">IF(R8=1,"+","-")</f>
        <v>-</v>
      </c>
      <c r="AA8" s="1" t="str">
        <f aca="true" t="shared" si="9" ref="AA8:AA31">IF(R8=2,"+","-")</f>
        <v>-</v>
      </c>
      <c r="AB8" s="1" t="str">
        <f aca="true" t="shared" si="10" ref="AB8:AB31">IF(R8&gt;2,"+","-")</f>
        <v>-</v>
      </c>
    </row>
    <row r="9" spans="1:28" ht="12.75" customHeight="1">
      <c r="A9" s="2">
        <v>3</v>
      </c>
      <c r="B9" s="3" t="s">
        <v>152</v>
      </c>
      <c r="C9" s="4">
        <v>3</v>
      </c>
      <c r="D9" s="4"/>
      <c r="E9" s="4"/>
      <c r="F9" s="4"/>
      <c r="G9" s="4">
        <v>5</v>
      </c>
      <c r="H9" s="4"/>
      <c r="I9" s="4"/>
      <c r="J9" s="4"/>
      <c r="K9" s="4"/>
      <c r="L9" s="4"/>
      <c r="M9" s="4"/>
      <c r="N9" s="4">
        <v>5</v>
      </c>
      <c r="O9" s="2">
        <f aca="true" t="shared" si="11" ref="O9:O31">COUNTIF(C9:N9,"=5")</f>
        <v>2</v>
      </c>
      <c r="P9" s="2">
        <f t="shared" si="1"/>
        <v>0</v>
      </c>
      <c r="Q9" s="2">
        <f t="shared" si="2"/>
        <v>1</v>
      </c>
      <c r="R9" s="2">
        <f t="shared" si="3"/>
        <v>0</v>
      </c>
      <c r="S9" s="17">
        <f aca="true" t="shared" si="12" ref="S9:S31">O9+P9</f>
        <v>2</v>
      </c>
      <c r="T9" s="24">
        <f t="shared" si="4"/>
        <v>0.4</v>
      </c>
      <c r="U9" s="17">
        <f t="shared" si="0"/>
        <v>3</v>
      </c>
      <c r="V9" s="24">
        <f t="shared" si="5"/>
        <v>0.6</v>
      </c>
      <c r="W9" s="17">
        <f aca="true" t="shared" si="13" ref="W9:W31">(O9*5+P9*4+Q9*3+R9*2)/$W$1</f>
        <v>2.6</v>
      </c>
      <c r="X9" s="1" t="str">
        <f t="shared" si="6"/>
        <v>-</v>
      </c>
      <c r="Y9" s="1" t="str">
        <f t="shared" si="7"/>
        <v>-</v>
      </c>
      <c r="Z9" s="1" t="str">
        <f t="shared" si="8"/>
        <v>-</v>
      </c>
      <c r="AA9" s="1" t="str">
        <f t="shared" si="9"/>
        <v>-</v>
      </c>
      <c r="AB9" s="1" t="str">
        <f t="shared" si="10"/>
        <v>-</v>
      </c>
    </row>
    <row r="10" spans="1:28" ht="12.75" customHeight="1">
      <c r="A10" s="2">
        <v>4</v>
      </c>
      <c r="B10" s="3" t="s">
        <v>153</v>
      </c>
      <c r="C10" s="4">
        <v>2</v>
      </c>
      <c r="D10" s="4"/>
      <c r="E10" s="4"/>
      <c r="F10" s="4"/>
      <c r="G10" s="4">
        <v>5</v>
      </c>
      <c r="H10" s="4"/>
      <c r="I10" s="4"/>
      <c r="J10" s="4"/>
      <c r="K10" s="4"/>
      <c r="L10" s="4"/>
      <c r="M10" s="4"/>
      <c r="N10" s="4">
        <v>5</v>
      </c>
      <c r="O10" s="2">
        <f t="shared" si="11"/>
        <v>2</v>
      </c>
      <c r="P10" s="2">
        <f t="shared" si="1"/>
        <v>0</v>
      </c>
      <c r="Q10" s="2">
        <f t="shared" si="2"/>
        <v>0</v>
      </c>
      <c r="R10" s="2">
        <f t="shared" si="3"/>
        <v>1</v>
      </c>
      <c r="S10" s="17">
        <f t="shared" si="12"/>
        <v>2</v>
      </c>
      <c r="T10" s="24">
        <f t="shared" si="4"/>
        <v>0.4</v>
      </c>
      <c r="U10" s="17">
        <f t="shared" si="0"/>
        <v>2</v>
      </c>
      <c r="V10" s="24">
        <f t="shared" si="5"/>
        <v>0.4</v>
      </c>
      <c r="W10" s="17">
        <f t="shared" si="13"/>
        <v>2.4</v>
      </c>
      <c r="X10" s="1" t="str">
        <f t="shared" si="6"/>
        <v>-</v>
      </c>
      <c r="Y10" s="1" t="str">
        <f t="shared" si="7"/>
        <v>-</v>
      </c>
      <c r="Z10" s="1" t="str">
        <f t="shared" si="8"/>
        <v>+</v>
      </c>
      <c r="AA10" s="1" t="str">
        <f t="shared" si="9"/>
        <v>-</v>
      </c>
      <c r="AB10" s="1" t="str">
        <f t="shared" si="10"/>
        <v>-</v>
      </c>
    </row>
    <row r="11" spans="1:28" ht="12.75" customHeight="1">
      <c r="A11" s="2">
        <v>5</v>
      </c>
      <c r="B11" s="3" t="s">
        <v>154</v>
      </c>
      <c r="C11" s="4">
        <v>5</v>
      </c>
      <c r="D11" s="4"/>
      <c r="E11" s="4"/>
      <c r="F11" s="4"/>
      <c r="G11" s="4">
        <v>5</v>
      </c>
      <c r="H11" s="4"/>
      <c r="I11" s="4"/>
      <c r="J11" s="4"/>
      <c r="K11" s="4">
        <v>2</v>
      </c>
      <c r="L11" s="4"/>
      <c r="M11" s="4"/>
      <c r="N11" s="4">
        <v>5</v>
      </c>
      <c r="O11" s="2">
        <f t="shared" si="11"/>
        <v>3</v>
      </c>
      <c r="P11" s="2">
        <f t="shared" si="1"/>
        <v>0</v>
      </c>
      <c r="Q11" s="2">
        <f t="shared" si="2"/>
        <v>0</v>
      </c>
      <c r="R11" s="2">
        <f t="shared" si="3"/>
        <v>1</v>
      </c>
      <c r="S11" s="17">
        <f t="shared" si="12"/>
        <v>3</v>
      </c>
      <c r="T11" s="24">
        <f t="shared" si="4"/>
        <v>0.6</v>
      </c>
      <c r="U11" s="17">
        <f t="shared" si="0"/>
        <v>3</v>
      </c>
      <c r="V11" s="24">
        <f t="shared" si="5"/>
        <v>0.6</v>
      </c>
      <c r="W11" s="17">
        <f t="shared" si="13"/>
        <v>3.4</v>
      </c>
      <c r="X11" s="1" t="str">
        <f t="shared" si="6"/>
        <v>-</v>
      </c>
      <c r="Y11" s="1" t="str">
        <f t="shared" si="7"/>
        <v>-</v>
      </c>
      <c r="Z11" s="1" t="str">
        <f t="shared" si="8"/>
        <v>+</v>
      </c>
      <c r="AA11" s="1" t="str">
        <f t="shared" si="9"/>
        <v>-</v>
      </c>
      <c r="AB11" s="1" t="str">
        <f t="shared" si="10"/>
        <v>-</v>
      </c>
    </row>
    <row r="12" spans="1:28" ht="12.75" customHeight="1">
      <c r="A12" s="2">
        <v>6</v>
      </c>
      <c r="B12" s="3" t="s">
        <v>155</v>
      </c>
      <c r="C12" s="4">
        <v>4</v>
      </c>
      <c r="D12" s="4"/>
      <c r="E12" s="4"/>
      <c r="F12" s="4"/>
      <c r="G12" s="4">
        <v>5</v>
      </c>
      <c r="H12" s="4"/>
      <c r="I12" s="4"/>
      <c r="J12" s="4"/>
      <c r="K12" s="4"/>
      <c r="L12" s="4"/>
      <c r="M12" s="4"/>
      <c r="N12" s="4">
        <v>5</v>
      </c>
      <c r="O12" s="2">
        <f t="shared" si="11"/>
        <v>2</v>
      </c>
      <c r="P12" s="2">
        <f t="shared" si="1"/>
        <v>1</v>
      </c>
      <c r="Q12" s="2">
        <f t="shared" si="2"/>
        <v>0</v>
      </c>
      <c r="R12" s="2">
        <f t="shared" si="3"/>
        <v>0</v>
      </c>
      <c r="S12" s="17">
        <f t="shared" si="12"/>
        <v>3</v>
      </c>
      <c r="T12" s="24">
        <f t="shared" si="4"/>
        <v>0.6</v>
      </c>
      <c r="U12" s="17">
        <f t="shared" si="0"/>
        <v>3</v>
      </c>
      <c r="V12" s="24">
        <f t="shared" si="5"/>
        <v>0.6</v>
      </c>
      <c r="W12" s="17">
        <f t="shared" si="13"/>
        <v>2.8</v>
      </c>
      <c r="X12" s="1" t="str">
        <f t="shared" si="6"/>
        <v>-</v>
      </c>
      <c r="Y12" s="1" t="str">
        <f t="shared" si="7"/>
        <v>-</v>
      </c>
      <c r="Z12" s="1" t="str">
        <f t="shared" si="8"/>
        <v>-</v>
      </c>
      <c r="AA12" s="1" t="str">
        <f t="shared" si="9"/>
        <v>-</v>
      </c>
      <c r="AB12" s="1" t="str">
        <f t="shared" si="10"/>
        <v>-</v>
      </c>
    </row>
    <row r="13" spans="1:28" ht="12.75" customHeight="1">
      <c r="A13" s="2">
        <v>7</v>
      </c>
      <c r="B13" s="3" t="s">
        <v>156</v>
      </c>
      <c r="C13" s="4">
        <v>3</v>
      </c>
      <c r="D13" s="4"/>
      <c r="E13" s="4"/>
      <c r="F13" s="4"/>
      <c r="G13" s="4">
        <v>5</v>
      </c>
      <c r="H13" s="4"/>
      <c r="I13" s="4"/>
      <c r="J13" s="4"/>
      <c r="K13" s="4"/>
      <c r="L13" s="4"/>
      <c r="M13" s="4"/>
      <c r="N13" s="4">
        <v>5</v>
      </c>
      <c r="O13" s="2">
        <f t="shared" si="11"/>
        <v>2</v>
      </c>
      <c r="P13" s="2">
        <f t="shared" si="1"/>
        <v>0</v>
      </c>
      <c r="Q13" s="2">
        <f t="shared" si="2"/>
        <v>1</v>
      </c>
      <c r="R13" s="2">
        <f t="shared" si="3"/>
        <v>0</v>
      </c>
      <c r="S13" s="17">
        <f t="shared" si="12"/>
        <v>2</v>
      </c>
      <c r="T13" s="24">
        <f t="shared" si="4"/>
        <v>0.4</v>
      </c>
      <c r="U13" s="17">
        <f t="shared" si="0"/>
        <v>3</v>
      </c>
      <c r="V13" s="24">
        <f t="shared" si="5"/>
        <v>0.6</v>
      </c>
      <c r="W13" s="17">
        <f t="shared" si="13"/>
        <v>2.6</v>
      </c>
      <c r="X13" s="1" t="str">
        <f t="shared" si="6"/>
        <v>-</v>
      </c>
      <c r="Y13" s="1" t="str">
        <f t="shared" si="7"/>
        <v>-</v>
      </c>
      <c r="Z13" s="1" t="str">
        <f t="shared" si="8"/>
        <v>-</v>
      </c>
      <c r="AA13" s="1" t="str">
        <f t="shared" si="9"/>
        <v>-</v>
      </c>
      <c r="AB13" s="1" t="str">
        <f t="shared" si="10"/>
        <v>-</v>
      </c>
    </row>
    <row r="14" spans="1:28" ht="12.75" customHeight="1">
      <c r="A14" s="2">
        <v>8</v>
      </c>
      <c r="B14" s="3" t="s">
        <v>157</v>
      </c>
      <c r="C14" s="4">
        <v>3</v>
      </c>
      <c r="D14" s="4"/>
      <c r="E14" s="4"/>
      <c r="F14" s="4"/>
      <c r="G14" s="4">
        <v>2</v>
      </c>
      <c r="H14" s="4"/>
      <c r="I14" s="4"/>
      <c r="J14" s="4"/>
      <c r="K14" s="4"/>
      <c r="L14" s="4"/>
      <c r="M14" s="4"/>
      <c r="N14" s="4">
        <v>5</v>
      </c>
      <c r="O14" s="2">
        <f t="shared" si="11"/>
        <v>1</v>
      </c>
      <c r="P14" s="2">
        <f t="shared" si="1"/>
        <v>0</v>
      </c>
      <c r="Q14" s="2">
        <f t="shared" si="2"/>
        <v>1</v>
      </c>
      <c r="R14" s="2">
        <f t="shared" si="3"/>
        <v>1</v>
      </c>
      <c r="S14" s="17">
        <f t="shared" si="12"/>
        <v>1</v>
      </c>
      <c r="T14" s="24">
        <f t="shared" si="4"/>
        <v>0.2</v>
      </c>
      <c r="U14" s="17">
        <f t="shared" si="0"/>
        <v>2</v>
      </c>
      <c r="V14" s="24">
        <f t="shared" si="5"/>
        <v>0.4</v>
      </c>
      <c r="W14" s="17">
        <f t="shared" si="13"/>
        <v>2</v>
      </c>
      <c r="X14" s="1" t="str">
        <f t="shared" si="6"/>
        <v>-</v>
      </c>
      <c r="Y14" s="1" t="str">
        <f t="shared" si="7"/>
        <v>-</v>
      </c>
      <c r="Z14" s="1" t="str">
        <f t="shared" si="8"/>
        <v>+</v>
      </c>
      <c r="AA14" s="1" t="str">
        <f t="shared" si="9"/>
        <v>-</v>
      </c>
      <c r="AB14" s="1" t="str">
        <f t="shared" si="10"/>
        <v>-</v>
      </c>
    </row>
    <row r="15" spans="1:28" ht="12.75" customHeight="1">
      <c r="A15" s="2">
        <v>9</v>
      </c>
      <c r="B15" s="3" t="s">
        <v>158</v>
      </c>
      <c r="C15" s="4">
        <v>2</v>
      </c>
      <c r="D15" s="4"/>
      <c r="E15" s="4"/>
      <c r="F15" s="4"/>
      <c r="G15" s="4">
        <v>2</v>
      </c>
      <c r="H15" s="4"/>
      <c r="I15" s="4"/>
      <c r="J15" s="4"/>
      <c r="K15" s="4"/>
      <c r="L15" s="4"/>
      <c r="M15" s="4"/>
      <c r="N15" s="4">
        <v>5</v>
      </c>
      <c r="O15" s="2">
        <f t="shared" si="11"/>
        <v>1</v>
      </c>
      <c r="P15" s="2">
        <f t="shared" si="1"/>
        <v>0</v>
      </c>
      <c r="Q15" s="2">
        <f t="shared" si="2"/>
        <v>0</v>
      </c>
      <c r="R15" s="2">
        <f t="shared" si="3"/>
        <v>2</v>
      </c>
      <c r="S15" s="17">
        <f t="shared" si="12"/>
        <v>1</v>
      </c>
      <c r="T15" s="24">
        <f t="shared" si="4"/>
        <v>0.2</v>
      </c>
      <c r="U15" s="17">
        <f t="shared" si="0"/>
        <v>1</v>
      </c>
      <c r="V15" s="24">
        <f t="shared" si="5"/>
        <v>0.2</v>
      </c>
      <c r="W15" s="17">
        <f t="shared" si="13"/>
        <v>1.8</v>
      </c>
      <c r="X15" s="1" t="str">
        <f t="shared" si="6"/>
        <v>-</v>
      </c>
      <c r="Y15" s="1" t="str">
        <f t="shared" si="7"/>
        <v>-</v>
      </c>
      <c r="Z15" s="1" t="str">
        <f t="shared" si="8"/>
        <v>-</v>
      </c>
      <c r="AA15" s="1" t="str">
        <f t="shared" si="9"/>
        <v>+</v>
      </c>
      <c r="AB15" s="1" t="str">
        <f t="shared" si="10"/>
        <v>-</v>
      </c>
    </row>
    <row r="16" spans="1:28" ht="12.75" customHeight="1">
      <c r="A16" s="2">
        <v>10</v>
      </c>
      <c r="B16" s="3" t="s">
        <v>159</v>
      </c>
      <c r="C16" s="4">
        <v>2</v>
      </c>
      <c r="D16" s="4"/>
      <c r="E16" s="4"/>
      <c r="F16" s="4"/>
      <c r="G16" s="4">
        <v>2</v>
      </c>
      <c r="H16" s="4"/>
      <c r="I16" s="4"/>
      <c r="J16" s="4"/>
      <c r="K16" s="4"/>
      <c r="L16" s="4"/>
      <c r="M16" s="4"/>
      <c r="N16" s="4">
        <v>5</v>
      </c>
      <c r="O16" s="2">
        <f t="shared" si="11"/>
        <v>1</v>
      </c>
      <c r="P16" s="2">
        <f t="shared" si="1"/>
        <v>0</v>
      </c>
      <c r="Q16" s="2">
        <f t="shared" si="2"/>
        <v>0</v>
      </c>
      <c r="R16" s="2">
        <f t="shared" si="3"/>
        <v>2</v>
      </c>
      <c r="S16" s="17">
        <f t="shared" si="12"/>
        <v>1</v>
      </c>
      <c r="T16" s="24">
        <f t="shared" si="4"/>
        <v>0.2</v>
      </c>
      <c r="U16" s="17">
        <f t="shared" si="0"/>
        <v>1</v>
      </c>
      <c r="V16" s="24">
        <f t="shared" si="5"/>
        <v>0.2</v>
      </c>
      <c r="W16" s="17">
        <f t="shared" si="13"/>
        <v>1.8</v>
      </c>
      <c r="X16" s="1" t="str">
        <f t="shared" si="6"/>
        <v>-</v>
      </c>
      <c r="Y16" s="1" t="str">
        <f t="shared" si="7"/>
        <v>-</v>
      </c>
      <c r="Z16" s="1" t="str">
        <f t="shared" si="8"/>
        <v>-</v>
      </c>
      <c r="AA16" s="1" t="str">
        <f t="shared" si="9"/>
        <v>+</v>
      </c>
      <c r="AB16" s="1" t="str">
        <f t="shared" si="10"/>
        <v>-</v>
      </c>
    </row>
    <row r="17" spans="1:28" ht="12.75" customHeight="1">
      <c r="A17" s="2">
        <v>11</v>
      </c>
      <c r="B17" s="3" t="s">
        <v>160</v>
      </c>
      <c r="C17" s="4">
        <v>3</v>
      </c>
      <c r="D17" s="4"/>
      <c r="E17" s="4"/>
      <c r="F17" s="4"/>
      <c r="G17" s="4">
        <v>2</v>
      </c>
      <c r="H17" s="4"/>
      <c r="I17" s="4"/>
      <c r="J17" s="4"/>
      <c r="K17" s="4"/>
      <c r="L17" s="4"/>
      <c r="M17" s="4"/>
      <c r="N17" s="4">
        <v>4</v>
      </c>
      <c r="O17" s="2">
        <f t="shared" si="11"/>
        <v>0</v>
      </c>
      <c r="P17" s="2">
        <f t="shared" si="1"/>
        <v>1</v>
      </c>
      <c r="Q17" s="2">
        <f t="shared" si="2"/>
        <v>1</v>
      </c>
      <c r="R17" s="2">
        <f t="shared" si="3"/>
        <v>1</v>
      </c>
      <c r="S17" s="17">
        <f t="shared" si="12"/>
        <v>1</v>
      </c>
      <c r="T17" s="24">
        <f t="shared" si="4"/>
        <v>0.2</v>
      </c>
      <c r="U17" s="17">
        <f t="shared" si="0"/>
        <v>2</v>
      </c>
      <c r="V17" s="24">
        <f t="shared" si="5"/>
        <v>0.4</v>
      </c>
      <c r="W17" s="17">
        <f t="shared" si="13"/>
        <v>1.8</v>
      </c>
      <c r="X17" s="1" t="str">
        <f t="shared" si="6"/>
        <v>-</v>
      </c>
      <c r="Y17" s="1" t="str">
        <f t="shared" si="7"/>
        <v>-</v>
      </c>
      <c r="Z17" s="1" t="str">
        <f t="shared" si="8"/>
        <v>+</v>
      </c>
      <c r="AA17" s="1" t="str">
        <f t="shared" si="9"/>
        <v>-</v>
      </c>
      <c r="AB17" s="1" t="str">
        <f t="shared" si="10"/>
        <v>-</v>
      </c>
    </row>
    <row r="18" spans="1:28" ht="12.75" customHeight="1">
      <c r="A18" s="2">
        <v>12</v>
      </c>
      <c r="B18" s="3" t="s">
        <v>161</v>
      </c>
      <c r="C18" s="4">
        <v>2</v>
      </c>
      <c r="D18" s="4"/>
      <c r="E18" s="4"/>
      <c r="F18" s="4"/>
      <c r="G18" s="4">
        <v>2</v>
      </c>
      <c r="H18" s="4"/>
      <c r="I18" s="4"/>
      <c r="J18" s="4"/>
      <c r="K18" s="4">
        <v>2</v>
      </c>
      <c r="L18" s="4"/>
      <c r="M18" s="4"/>
      <c r="N18" s="4">
        <v>4</v>
      </c>
      <c r="O18" s="2">
        <f t="shared" si="11"/>
        <v>0</v>
      </c>
      <c r="P18" s="2">
        <f t="shared" si="1"/>
        <v>1</v>
      </c>
      <c r="Q18" s="2">
        <f t="shared" si="2"/>
        <v>0</v>
      </c>
      <c r="R18" s="2">
        <f t="shared" si="3"/>
        <v>3</v>
      </c>
      <c r="S18" s="17">
        <f t="shared" si="12"/>
        <v>1</v>
      </c>
      <c r="T18" s="24">
        <f t="shared" si="4"/>
        <v>0.2</v>
      </c>
      <c r="U18" s="17">
        <f t="shared" si="0"/>
        <v>1</v>
      </c>
      <c r="V18" s="24">
        <f t="shared" si="5"/>
        <v>0.2</v>
      </c>
      <c r="W18" s="17">
        <f t="shared" si="13"/>
        <v>2</v>
      </c>
      <c r="X18" s="1" t="str">
        <f t="shared" si="6"/>
        <v>-</v>
      </c>
      <c r="Y18" s="1" t="str">
        <f t="shared" si="7"/>
        <v>-</v>
      </c>
      <c r="Z18" s="1" t="str">
        <f t="shared" si="8"/>
        <v>-</v>
      </c>
      <c r="AA18" s="1" t="str">
        <f t="shared" si="9"/>
        <v>-</v>
      </c>
      <c r="AB18" s="1" t="str">
        <f t="shared" si="10"/>
        <v>+</v>
      </c>
    </row>
    <row r="19" spans="1:28" ht="12.75" customHeight="1">
      <c r="A19" s="2">
        <v>13</v>
      </c>
      <c r="B19" s="3" t="s">
        <v>162</v>
      </c>
      <c r="C19" s="4">
        <v>5</v>
      </c>
      <c r="D19" s="4"/>
      <c r="E19" s="4"/>
      <c r="F19" s="4"/>
      <c r="G19" s="4">
        <v>5</v>
      </c>
      <c r="H19" s="4"/>
      <c r="I19" s="4">
        <v>5</v>
      </c>
      <c r="J19" s="4"/>
      <c r="K19" s="4">
        <v>5</v>
      </c>
      <c r="L19" s="4"/>
      <c r="M19" s="4"/>
      <c r="N19" s="4">
        <v>5</v>
      </c>
      <c r="O19" s="2">
        <f t="shared" si="11"/>
        <v>5</v>
      </c>
      <c r="P19" s="2">
        <f t="shared" si="1"/>
        <v>0</v>
      </c>
      <c r="Q19" s="2">
        <f t="shared" si="2"/>
        <v>0</v>
      </c>
      <c r="R19" s="2">
        <f t="shared" si="3"/>
        <v>0</v>
      </c>
      <c r="S19" s="17">
        <f t="shared" si="12"/>
        <v>5</v>
      </c>
      <c r="T19" s="24">
        <f t="shared" si="4"/>
        <v>1</v>
      </c>
      <c r="U19" s="17">
        <f t="shared" si="0"/>
        <v>5</v>
      </c>
      <c r="V19" s="24">
        <f t="shared" si="5"/>
        <v>1</v>
      </c>
      <c r="W19" s="17">
        <f t="shared" si="13"/>
        <v>5</v>
      </c>
      <c r="X19" s="1" t="str">
        <f t="shared" si="6"/>
        <v>4+5</v>
      </c>
      <c r="Y19" s="1" t="str">
        <f t="shared" si="7"/>
        <v>3+4+5</v>
      </c>
      <c r="Z19" s="1" t="str">
        <f t="shared" si="8"/>
        <v>-</v>
      </c>
      <c r="AA19" s="1" t="str">
        <f t="shared" si="9"/>
        <v>-</v>
      </c>
      <c r="AB19" s="1" t="str">
        <f t="shared" si="10"/>
        <v>-</v>
      </c>
    </row>
    <row r="20" spans="1:28" ht="12.75" customHeight="1">
      <c r="A20" s="2">
        <v>14</v>
      </c>
      <c r="B20" s="3" t="s">
        <v>163</v>
      </c>
      <c r="C20" s="4">
        <v>2</v>
      </c>
      <c r="D20" s="4"/>
      <c r="E20" s="4"/>
      <c r="F20" s="4"/>
      <c r="G20" s="4">
        <v>3</v>
      </c>
      <c r="H20" s="4"/>
      <c r="I20" s="4"/>
      <c r="J20" s="4"/>
      <c r="K20" s="4"/>
      <c r="L20" s="4"/>
      <c r="M20" s="4"/>
      <c r="N20" s="4">
        <v>4</v>
      </c>
      <c r="O20" s="2">
        <f t="shared" si="11"/>
        <v>0</v>
      </c>
      <c r="P20" s="2">
        <f t="shared" si="1"/>
        <v>1</v>
      </c>
      <c r="Q20" s="2">
        <f t="shared" si="2"/>
        <v>1</v>
      </c>
      <c r="R20" s="2">
        <f t="shared" si="3"/>
        <v>1</v>
      </c>
      <c r="S20" s="17">
        <f t="shared" si="12"/>
        <v>1</v>
      </c>
      <c r="T20" s="24">
        <f t="shared" si="4"/>
        <v>0.2</v>
      </c>
      <c r="U20" s="17">
        <f t="shared" si="0"/>
        <v>2</v>
      </c>
      <c r="V20" s="24">
        <f t="shared" si="5"/>
        <v>0.4</v>
      </c>
      <c r="W20" s="17">
        <f t="shared" si="13"/>
        <v>1.8</v>
      </c>
      <c r="X20" s="1" t="str">
        <f t="shared" si="6"/>
        <v>-</v>
      </c>
      <c r="Y20" s="1" t="str">
        <f t="shared" si="7"/>
        <v>-</v>
      </c>
      <c r="Z20" s="1" t="str">
        <f t="shared" si="8"/>
        <v>+</v>
      </c>
      <c r="AA20" s="1" t="str">
        <f t="shared" si="9"/>
        <v>-</v>
      </c>
      <c r="AB20" s="1" t="str">
        <f t="shared" si="10"/>
        <v>-</v>
      </c>
    </row>
    <row r="21" spans="1:28" ht="12.75" customHeight="1">
      <c r="A21" s="2">
        <v>15</v>
      </c>
      <c r="B21" s="3" t="s">
        <v>164</v>
      </c>
      <c r="C21" s="4">
        <v>3</v>
      </c>
      <c r="D21" s="4"/>
      <c r="E21" s="4"/>
      <c r="F21" s="4"/>
      <c r="G21" s="4">
        <v>3</v>
      </c>
      <c r="H21" s="4"/>
      <c r="I21" s="4"/>
      <c r="J21" s="4"/>
      <c r="K21" s="4"/>
      <c r="L21" s="4"/>
      <c r="M21" s="4"/>
      <c r="N21" s="4">
        <v>4</v>
      </c>
      <c r="O21" s="2">
        <f t="shared" si="11"/>
        <v>0</v>
      </c>
      <c r="P21" s="2">
        <f t="shared" si="1"/>
        <v>1</v>
      </c>
      <c r="Q21" s="2">
        <f t="shared" si="2"/>
        <v>2</v>
      </c>
      <c r="R21" s="2">
        <f t="shared" si="3"/>
        <v>0</v>
      </c>
      <c r="S21" s="17">
        <f t="shared" si="12"/>
        <v>1</v>
      </c>
      <c r="T21" s="24">
        <f t="shared" si="4"/>
        <v>0.2</v>
      </c>
      <c r="U21" s="17">
        <f t="shared" si="0"/>
        <v>3</v>
      </c>
      <c r="V21" s="24">
        <f t="shared" si="5"/>
        <v>0.6</v>
      </c>
      <c r="W21" s="17">
        <f t="shared" si="13"/>
        <v>2</v>
      </c>
      <c r="X21" s="1" t="str">
        <f t="shared" si="6"/>
        <v>-</v>
      </c>
      <c r="Y21" s="1" t="str">
        <f t="shared" si="7"/>
        <v>-</v>
      </c>
      <c r="Z21" s="1" t="str">
        <f t="shared" si="8"/>
        <v>-</v>
      </c>
      <c r="AA21" s="1" t="str">
        <f t="shared" si="9"/>
        <v>-</v>
      </c>
      <c r="AB21" s="1" t="str">
        <f t="shared" si="10"/>
        <v>-</v>
      </c>
    </row>
    <row r="22" spans="1:28" ht="12.75" customHeight="1">
      <c r="A22" s="2">
        <v>16</v>
      </c>
      <c r="B22" s="3" t="s">
        <v>165</v>
      </c>
      <c r="C22" s="4">
        <v>5</v>
      </c>
      <c r="D22" s="4"/>
      <c r="E22" s="4"/>
      <c r="F22" s="4"/>
      <c r="G22" s="4">
        <v>4</v>
      </c>
      <c r="H22" s="4"/>
      <c r="I22" s="4"/>
      <c r="J22" s="4"/>
      <c r="K22" s="4"/>
      <c r="L22" s="4"/>
      <c r="M22" s="4"/>
      <c r="N22" s="4">
        <v>4</v>
      </c>
      <c r="O22" s="2">
        <f t="shared" si="11"/>
        <v>1</v>
      </c>
      <c r="P22" s="2">
        <f t="shared" si="1"/>
        <v>2</v>
      </c>
      <c r="Q22" s="2">
        <f t="shared" si="2"/>
        <v>0</v>
      </c>
      <c r="R22" s="2">
        <f t="shared" si="3"/>
        <v>0</v>
      </c>
      <c r="S22" s="17">
        <f t="shared" si="12"/>
        <v>3</v>
      </c>
      <c r="T22" s="24">
        <f t="shared" si="4"/>
        <v>0.6</v>
      </c>
      <c r="U22" s="17">
        <f t="shared" si="0"/>
        <v>3</v>
      </c>
      <c r="V22" s="24">
        <f t="shared" si="5"/>
        <v>0.6</v>
      </c>
      <c r="W22" s="17">
        <f t="shared" si="13"/>
        <v>2.6</v>
      </c>
      <c r="X22" s="1" t="str">
        <f t="shared" si="6"/>
        <v>-</v>
      </c>
      <c r="Y22" s="1" t="str">
        <f t="shared" si="7"/>
        <v>-</v>
      </c>
      <c r="Z22" s="1" t="str">
        <f t="shared" si="8"/>
        <v>-</v>
      </c>
      <c r="AA22" s="1" t="str">
        <f t="shared" si="9"/>
        <v>-</v>
      </c>
      <c r="AB22" s="1" t="str">
        <f t="shared" si="10"/>
        <v>-</v>
      </c>
    </row>
    <row r="23" spans="1:28" ht="12.75" customHeight="1">
      <c r="A23" s="2">
        <v>17</v>
      </c>
      <c r="B23" s="3" t="s">
        <v>166</v>
      </c>
      <c r="C23" s="4">
        <v>5</v>
      </c>
      <c r="D23" s="4"/>
      <c r="E23" s="4"/>
      <c r="F23" s="4"/>
      <c r="G23" s="4">
        <v>3</v>
      </c>
      <c r="H23" s="4"/>
      <c r="I23" s="4"/>
      <c r="J23" s="4"/>
      <c r="K23" s="4"/>
      <c r="L23" s="4"/>
      <c r="M23" s="4"/>
      <c r="N23" s="4">
        <v>4</v>
      </c>
      <c r="O23" s="2">
        <f t="shared" si="11"/>
        <v>1</v>
      </c>
      <c r="P23" s="2">
        <f t="shared" si="1"/>
        <v>1</v>
      </c>
      <c r="Q23" s="2">
        <f t="shared" si="2"/>
        <v>1</v>
      </c>
      <c r="R23" s="2">
        <f t="shared" si="3"/>
        <v>0</v>
      </c>
      <c r="S23" s="17">
        <f t="shared" si="12"/>
        <v>2</v>
      </c>
      <c r="T23" s="24">
        <f t="shared" si="4"/>
        <v>0.4</v>
      </c>
      <c r="U23" s="17">
        <f t="shared" si="0"/>
        <v>3</v>
      </c>
      <c r="V23" s="24">
        <f t="shared" si="5"/>
        <v>0.6</v>
      </c>
      <c r="W23" s="17">
        <f t="shared" si="13"/>
        <v>2.4</v>
      </c>
      <c r="X23" s="1" t="str">
        <f t="shared" si="6"/>
        <v>-</v>
      </c>
      <c r="Y23" s="1" t="str">
        <f t="shared" si="7"/>
        <v>-</v>
      </c>
      <c r="Z23" s="1" t="str">
        <f t="shared" si="8"/>
        <v>-</v>
      </c>
      <c r="AA23" s="1" t="str">
        <f t="shared" si="9"/>
        <v>-</v>
      </c>
      <c r="AB23" s="1" t="str">
        <f t="shared" si="10"/>
        <v>-</v>
      </c>
    </row>
    <row r="24" spans="1:28" ht="12.75" customHeight="1">
      <c r="A24" s="2">
        <v>18</v>
      </c>
      <c r="B24" s="3" t="s">
        <v>167</v>
      </c>
      <c r="C24" s="4">
        <v>5</v>
      </c>
      <c r="D24" s="4"/>
      <c r="E24" s="4"/>
      <c r="F24" s="4"/>
      <c r="G24" s="4">
        <v>3</v>
      </c>
      <c r="H24" s="4"/>
      <c r="I24" s="4">
        <v>2</v>
      </c>
      <c r="J24" s="4"/>
      <c r="K24" s="4">
        <v>3</v>
      </c>
      <c r="L24" s="4"/>
      <c r="M24" s="4"/>
      <c r="N24" s="4">
        <v>4</v>
      </c>
      <c r="O24" s="2">
        <f t="shared" si="11"/>
        <v>1</v>
      </c>
      <c r="P24" s="2">
        <f t="shared" si="1"/>
        <v>1</v>
      </c>
      <c r="Q24" s="2">
        <f t="shared" si="2"/>
        <v>2</v>
      </c>
      <c r="R24" s="2">
        <f t="shared" si="3"/>
        <v>1</v>
      </c>
      <c r="S24" s="17">
        <f t="shared" si="12"/>
        <v>2</v>
      </c>
      <c r="T24" s="24">
        <f t="shared" si="4"/>
        <v>0.4</v>
      </c>
      <c r="U24" s="17">
        <f t="shared" si="0"/>
        <v>4</v>
      </c>
      <c r="V24" s="24">
        <f t="shared" si="5"/>
        <v>0.8</v>
      </c>
      <c r="W24" s="17">
        <f t="shared" si="13"/>
        <v>3.4</v>
      </c>
      <c r="X24" s="1" t="str">
        <f t="shared" si="6"/>
        <v>-</v>
      </c>
      <c r="Y24" s="1" t="str">
        <f t="shared" si="7"/>
        <v>-</v>
      </c>
      <c r="Z24" s="1" t="str">
        <f t="shared" si="8"/>
        <v>+</v>
      </c>
      <c r="AA24" s="1" t="str">
        <f t="shared" si="9"/>
        <v>-</v>
      </c>
      <c r="AB24" s="1" t="str">
        <f t="shared" si="10"/>
        <v>-</v>
      </c>
    </row>
    <row r="25" spans="1:28" ht="12.75" customHeight="1">
      <c r="A25" s="2">
        <v>19</v>
      </c>
      <c r="B25" s="3" t="s">
        <v>168</v>
      </c>
      <c r="C25" s="4">
        <v>4</v>
      </c>
      <c r="D25" s="4"/>
      <c r="E25" s="4"/>
      <c r="F25" s="4"/>
      <c r="G25" s="4">
        <v>4</v>
      </c>
      <c r="H25" s="4"/>
      <c r="I25" s="4"/>
      <c r="J25" s="4"/>
      <c r="K25" s="4"/>
      <c r="L25" s="4"/>
      <c r="M25" s="4"/>
      <c r="N25" s="4">
        <v>4</v>
      </c>
      <c r="O25" s="2">
        <f t="shared" si="11"/>
        <v>0</v>
      </c>
      <c r="P25" s="2">
        <f t="shared" si="1"/>
        <v>3</v>
      </c>
      <c r="Q25" s="2">
        <f t="shared" si="2"/>
        <v>0</v>
      </c>
      <c r="R25" s="2">
        <f t="shared" si="3"/>
        <v>0</v>
      </c>
      <c r="S25" s="17">
        <f t="shared" si="12"/>
        <v>3</v>
      </c>
      <c r="T25" s="24">
        <f t="shared" si="4"/>
        <v>0.6</v>
      </c>
      <c r="U25" s="17">
        <f t="shared" si="0"/>
        <v>3</v>
      </c>
      <c r="V25" s="24">
        <f t="shared" si="5"/>
        <v>0.6</v>
      </c>
      <c r="W25" s="17">
        <f t="shared" si="13"/>
        <v>2.4</v>
      </c>
      <c r="X25" s="1" t="str">
        <f t="shared" si="6"/>
        <v>-</v>
      </c>
      <c r="Y25" s="1" t="str">
        <f t="shared" si="7"/>
        <v>-</v>
      </c>
      <c r="Z25" s="1" t="str">
        <f t="shared" si="8"/>
        <v>-</v>
      </c>
      <c r="AA25" s="1" t="str">
        <f t="shared" si="9"/>
        <v>-</v>
      </c>
      <c r="AB25" s="1" t="str">
        <f t="shared" si="10"/>
        <v>-</v>
      </c>
    </row>
    <row r="26" spans="1:28" ht="12.75" customHeight="1">
      <c r="A26" s="2">
        <v>20</v>
      </c>
      <c r="B26" s="3" t="s">
        <v>169</v>
      </c>
      <c r="C26" s="4">
        <v>4</v>
      </c>
      <c r="D26" s="4"/>
      <c r="E26" s="4"/>
      <c r="F26" s="4"/>
      <c r="G26" s="4">
        <v>4</v>
      </c>
      <c r="H26" s="4"/>
      <c r="I26" s="4"/>
      <c r="J26" s="4"/>
      <c r="K26" s="4"/>
      <c r="L26" s="4"/>
      <c r="M26" s="4"/>
      <c r="N26" s="4">
        <v>3</v>
      </c>
      <c r="O26" s="2">
        <f t="shared" si="11"/>
        <v>0</v>
      </c>
      <c r="P26" s="2">
        <f t="shared" si="1"/>
        <v>2</v>
      </c>
      <c r="Q26" s="2">
        <f t="shared" si="2"/>
        <v>1</v>
      </c>
      <c r="R26" s="2">
        <f t="shared" si="3"/>
        <v>0</v>
      </c>
      <c r="S26" s="17">
        <f t="shared" si="12"/>
        <v>2</v>
      </c>
      <c r="T26" s="24">
        <f t="shared" si="4"/>
        <v>0.4</v>
      </c>
      <c r="U26" s="17">
        <f t="shared" si="0"/>
        <v>3</v>
      </c>
      <c r="V26" s="24">
        <f t="shared" si="5"/>
        <v>0.6</v>
      </c>
      <c r="W26" s="17">
        <f t="shared" si="13"/>
        <v>2.2</v>
      </c>
      <c r="X26" s="1" t="str">
        <f t="shared" si="6"/>
        <v>-</v>
      </c>
      <c r="Y26" s="1" t="str">
        <f t="shared" si="7"/>
        <v>-</v>
      </c>
      <c r="Z26" s="1" t="str">
        <f t="shared" si="8"/>
        <v>-</v>
      </c>
      <c r="AA26" s="1" t="str">
        <f t="shared" si="9"/>
        <v>-</v>
      </c>
      <c r="AB26" s="1" t="str">
        <f t="shared" si="10"/>
        <v>-</v>
      </c>
    </row>
    <row r="27" spans="1:28" ht="12.75" customHeight="1">
      <c r="A27" s="2">
        <v>21</v>
      </c>
      <c r="B27" s="3" t="s">
        <v>170</v>
      </c>
      <c r="C27" s="4">
        <v>4</v>
      </c>
      <c r="D27" s="4"/>
      <c r="E27" s="4"/>
      <c r="F27" s="4"/>
      <c r="G27" s="4">
        <v>4</v>
      </c>
      <c r="H27" s="4"/>
      <c r="I27" s="4">
        <v>5</v>
      </c>
      <c r="J27" s="4"/>
      <c r="K27" s="4"/>
      <c r="L27" s="4"/>
      <c r="M27" s="4"/>
      <c r="N27" s="4">
        <v>3</v>
      </c>
      <c r="O27" s="2">
        <f t="shared" si="11"/>
        <v>1</v>
      </c>
      <c r="P27" s="2">
        <f t="shared" si="1"/>
        <v>2</v>
      </c>
      <c r="Q27" s="2">
        <f t="shared" si="2"/>
        <v>1</v>
      </c>
      <c r="R27" s="2">
        <f t="shared" si="3"/>
        <v>0</v>
      </c>
      <c r="S27" s="17">
        <f t="shared" si="12"/>
        <v>3</v>
      </c>
      <c r="T27" s="24">
        <f t="shared" si="4"/>
        <v>0.6</v>
      </c>
      <c r="U27" s="17">
        <f t="shared" si="0"/>
        <v>4</v>
      </c>
      <c r="V27" s="24">
        <f t="shared" si="5"/>
        <v>0.8</v>
      </c>
      <c r="W27" s="17">
        <f t="shared" si="13"/>
        <v>3.2</v>
      </c>
      <c r="X27" s="1" t="str">
        <f t="shared" si="6"/>
        <v>-</v>
      </c>
      <c r="Y27" s="1" t="str">
        <f t="shared" si="7"/>
        <v>-</v>
      </c>
      <c r="Z27" s="1" t="str">
        <f t="shared" si="8"/>
        <v>-</v>
      </c>
      <c r="AA27" s="1" t="str">
        <f t="shared" si="9"/>
        <v>-</v>
      </c>
      <c r="AB27" s="1" t="str">
        <f t="shared" si="10"/>
        <v>-</v>
      </c>
    </row>
    <row r="28" spans="1:28" ht="12.75" customHeight="1">
      <c r="A28" s="2">
        <v>22</v>
      </c>
      <c r="B28" s="3" t="s">
        <v>171</v>
      </c>
      <c r="C28" s="4">
        <v>4</v>
      </c>
      <c r="D28" s="4"/>
      <c r="E28" s="4"/>
      <c r="F28" s="4"/>
      <c r="G28" s="4">
        <v>4</v>
      </c>
      <c r="H28" s="4"/>
      <c r="I28" s="4">
        <v>4</v>
      </c>
      <c r="J28" s="4"/>
      <c r="K28" s="4">
        <v>4</v>
      </c>
      <c r="L28" s="4"/>
      <c r="M28" s="4"/>
      <c r="N28" s="4">
        <v>4</v>
      </c>
      <c r="O28" s="2">
        <f t="shared" si="11"/>
        <v>0</v>
      </c>
      <c r="P28" s="2">
        <f t="shared" si="1"/>
        <v>5</v>
      </c>
      <c r="Q28" s="2">
        <f t="shared" si="2"/>
        <v>0</v>
      </c>
      <c r="R28" s="2">
        <f t="shared" si="3"/>
        <v>0</v>
      </c>
      <c r="S28" s="17">
        <f t="shared" si="12"/>
        <v>5</v>
      </c>
      <c r="T28" s="24">
        <f t="shared" si="4"/>
        <v>1</v>
      </c>
      <c r="U28" s="17">
        <f t="shared" si="0"/>
        <v>5</v>
      </c>
      <c r="V28" s="24">
        <f t="shared" si="5"/>
        <v>1</v>
      </c>
      <c r="W28" s="17">
        <f t="shared" si="13"/>
        <v>4</v>
      </c>
      <c r="X28" s="1" t="str">
        <f t="shared" si="6"/>
        <v>4+5</v>
      </c>
      <c r="Y28" s="1" t="str">
        <f t="shared" si="7"/>
        <v>3+4+5</v>
      </c>
      <c r="Z28" s="1" t="str">
        <f t="shared" si="8"/>
        <v>-</v>
      </c>
      <c r="AA28" s="1" t="str">
        <f t="shared" si="9"/>
        <v>-</v>
      </c>
      <c r="AB28" s="1" t="str">
        <f t="shared" si="10"/>
        <v>-</v>
      </c>
    </row>
    <row r="29" spans="1:28" ht="12.75" customHeight="1">
      <c r="A29" s="2">
        <v>23</v>
      </c>
      <c r="B29" s="3" t="s">
        <v>172</v>
      </c>
      <c r="C29" s="4">
        <v>4</v>
      </c>
      <c r="D29" s="4"/>
      <c r="E29" s="4"/>
      <c r="F29" s="4"/>
      <c r="G29" s="4">
        <v>4</v>
      </c>
      <c r="H29" s="4"/>
      <c r="I29" s="4"/>
      <c r="J29" s="4"/>
      <c r="K29" s="4"/>
      <c r="L29" s="4"/>
      <c r="M29" s="4"/>
      <c r="N29" s="4">
        <v>3</v>
      </c>
      <c r="O29" s="2">
        <f t="shared" si="11"/>
        <v>0</v>
      </c>
      <c r="P29" s="2">
        <f t="shared" si="1"/>
        <v>2</v>
      </c>
      <c r="Q29" s="2">
        <f t="shared" si="2"/>
        <v>1</v>
      </c>
      <c r="R29" s="2">
        <f t="shared" si="3"/>
        <v>0</v>
      </c>
      <c r="S29" s="17">
        <f t="shared" si="12"/>
        <v>2</v>
      </c>
      <c r="T29" s="24">
        <f t="shared" si="4"/>
        <v>0.4</v>
      </c>
      <c r="U29" s="17">
        <f t="shared" si="0"/>
        <v>3</v>
      </c>
      <c r="V29" s="24">
        <f t="shared" si="5"/>
        <v>0.6</v>
      </c>
      <c r="W29" s="17">
        <f t="shared" si="13"/>
        <v>2.2</v>
      </c>
      <c r="X29" s="1" t="str">
        <f t="shared" si="6"/>
        <v>-</v>
      </c>
      <c r="Y29" s="1" t="str">
        <f t="shared" si="7"/>
        <v>-</v>
      </c>
      <c r="Z29" s="1" t="str">
        <f t="shared" si="8"/>
        <v>-</v>
      </c>
      <c r="AA29" s="1" t="str">
        <f t="shared" si="9"/>
        <v>-</v>
      </c>
      <c r="AB29" s="1" t="str">
        <f t="shared" si="10"/>
        <v>-</v>
      </c>
    </row>
    <row r="30" spans="1:28" ht="12.75" customHeight="1">
      <c r="A30" s="2">
        <v>24</v>
      </c>
      <c r="B30" s="3" t="s">
        <v>173</v>
      </c>
      <c r="C30" s="4">
        <v>4</v>
      </c>
      <c r="D30" s="4"/>
      <c r="E30" s="4"/>
      <c r="F30" s="4"/>
      <c r="G30" s="4">
        <v>2</v>
      </c>
      <c r="H30" s="4"/>
      <c r="I30" s="4"/>
      <c r="J30" s="4"/>
      <c r="K30" s="4"/>
      <c r="L30" s="4"/>
      <c r="M30" s="4"/>
      <c r="N30" s="4">
        <v>3</v>
      </c>
      <c r="O30" s="2">
        <f t="shared" si="11"/>
        <v>0</v>
      </c>
      <c r="P30" s="2">
        <f t="shared" si="1"/>
        <v>1</v>
      </c>
      <c r="Q30" s="2">
        <f t="shared" si="2"/>
        <v>1</v>
      </c>
      <c r="R30" s="2">
        <f t="shared" si="3"/>
        <v>1</v>
      </c>
      <c r="S30" s="17">
        <f t="shared" si="12"/>
        <v>1</v>
      </c>
      <c r="T30" s="24">
        <f t="shared" si="4"/>
        <v>0.2</v>
      </c>
      <c r="U30" s="17">
        <f t="shared" si="0"/>
        <v>2</v>
      </c>
      <c r="V30" s="24">
        <f t="shared" si="5"/>
        <v>0.4</v>
      </c>
      <c r="W30" s="17">
        <f t="shared" si="13"/>
        <v>1.8</v>
      </c>
      <c r="X30" s="1" t="str">
        <f t="shared" si="6"/>
        <v>-</v>
      </c>
      <c r="Y30" s="1" t="str">
        <f t="shared" si="7"/>
        <v>-</v>
      </c>
      <c r="Z30" s="1" t="str">
        <f t="shared" si="8"/>
        <v>+</v>
      </c>
      <c r="AA30" s="1" t="str">
        <f t="shared" si="9"/>
        <v>-</v>
      </c>
      <c r="AB30" s="1" t="str">
        <f t="shared" si="10"/>
        <v>-</v>
      </c>
    </row>
    <row r="31" spans="1:28" ht="12.75" customHeight="1">
      <c r="A31" s="2">
        <v>25</v>
      </c>
      <c r="B31" s="3" t="s">
        <v>174</v>
      </c>
      <c r="C31" s="4">
        <v>4</v>
      </c>
      <c r="D31" s="4"/>
      <c r="E31" s="4"/>
      <c r="F31" s="4"/>
      <c r="G31" s="4">
        <v>4</v>
      </c>
      <c r="H31" s="4"/>
      <c r="I31" s="4"/>
      <c r="J31" s="4"/>
      <c r="K31" s="4"/>
      <c r="L31" s="4"/>
      <c r="M31" s="4"/>
      <c r="N31" s="4">
        <v>3</v>
      </c>
      <c r="O31" s="2">
        <f t="shared" si="11"/>
        <v>0</v>
      </c>
      <c r="P31" s="2">
        <f t="shared" si="1"/>
        <v>2</v>
      </c>
      <c r="Q31" s="2">
        <f t="shared" si="2"/>
        <v>1</v>
      </c>
      <c r="R31" s="2">
        <f t="shared" si="3"/>
        <v>0</v>
      </c>
      <c r="S31" s="17">
        <f t="shared" si="12"/>
        <v>2</v>
      </c>
      <c r="T31" s="24">
        <f t="shared" si="4"/>
        <v>0.4</v>
      </c>
      <c r="U31" s="17">
        <f t="shared" si="0"/>
        <v>3</v>
      </c>
      <c r="V31" s="24">
        <f t="shared" si="5"/>
        <v>0.6</v>
      </c>
      <c r="W31" s="17">
        <f t="shared" si="13"/>
        <v>2.2</v>
      </c>
      <c r="X31" s="1" t="str">
        <f t="shared" si="6"/>
        <v>-</v>
      </c>
      <c r="Y31" s="1" t="str">
        <f t="shared" si="7"/>
        <v>-</v>
      </c>
      <c r="Z31" s="1" t="str">
        <f t="shared" si="8"/>
        <v>-</v>
      </c>
      <c r="AA31" s="1" t="str">
        <f t="shared" si="9"/>
        <v>-</v>
      </c>
      <c r="AB31" s="1" t="str">
        <f t="shared" si="10"/>
        <v>-</v>
      </c>
    </row>
    <row r="32" spans="2:28" ht="15">
      <c r="B32" s="6" t="s">
        <v>6</v>
      </c>
      <c r="C32" s="5">
        <f aca="true" t="shared" si="14" ref="C32:N32">COUNTIF(C7:C31,"=5")</f>
        <v>6</v>
      </c>
      <c r="D32" s="5">
        <f t="shared" si="14"/>
        <v>0</v>
      </c>
      <c r="E32" s="5">
        <f t="shared" si="14"/>
        <v>0</v>
      </c>
      <c r="F32" s="5">
        <f t="shared" si="14"/>
        <v>0</v>
      </c>
      <c r="G32" s="5">
        <f t="shared" si="14"/>
        <v>8</v>
      </c>
      <c r="H32" s="5">
        <f t="shared" si="14"/>
        <v>0</v>
      </c>
      <c r="I32" s="5">
        <f t="shared" si="14"/>
        <v>2</v>
      </c>
      <c r="J32" s="5">
        <f t="shared" si="14"/>
        <v>0</v>
      </c>
      <c r="K32" s="5">
        <f t="shared" si="14"/>
        <v>1</v>
      </c>
      <c r="L32" s="5">
        <f t="shared" si="14"/>
        <v>0</v>
      </c>
      <c r="M32" s="5">
        <f t="shared" si="14"/>
        <v>0</v>
      </c>
      <c r="N32" s="5">
        <f t="shared" si="14"/>
        <v>11</v>
      </c>
      <c r="O32" s="23">
        <f>SUM(O7:O31)</f>
        <v>28</v>
      </c>
      <c r="P32" s="23">
        <f>SUM(P7:P31)</f>
        <v>27</v>
      </c>
      <c r="Q32" s="23">
        <f>SUM(Q7:Q31)</f>
        <v>15</v>
      </c>
      <c r="R32" s="23">
        <f>SUM(R7:R31)</f>
        <v>14</v>
      </c>
      <c r="S32" s="23">
        <f>SUM(S7:S31)</f>
        <v>55</v>
      </c>
      <c r="T32" s="25">
        <f>AVERAGE(T7:T31)</f>
        <v>0.44000000000000006</v>
      </c>
      <c r="U32" s="23">
        <f>SUM(U7:U31)</f>
        <v>70</v>
      </c>
      <c r="V32" s="26">
        <f>AVERAGE(V7:V31)</f>
        <v>0.56</v>
      </c>
      <c r="W32" s="18"/>
      <c r="X32" s="23">
        <f>COUNTIF(X7:X31,"=4+5")</f>
        <v>2</v>
      </c>
      <c r="Y32" s="23">
        <f>COUNTIF(Y7:Y31,"=3+4+5")</f>
        <v>2</v>
      </c>
      <c r="Z32" s="23">
        <f>COUNTIF(Z7:Z31,"=+")</f>
        <v>7</v>
      </c>
      <c r="AA32" s="23">
        <f>COUNTIF(AA7:AA31,"=+")</f>
        <v>2</v>
      </c>
      <c r="AB32" s="23">
        <f>COUNTIF(AB7:AB31,"=+")</f>
        <v>1</v>
      </c>
    </row>
    <row r="33" spans="2:28" ht="15">
      <c r="B33" s="6" t="s">
        <v>8</v>
      </c>
      <c r="C33" s="5">
        <f aca="true" t="shared" si="15" ref="C33:N33">COUNTIF(C7:C31,"=4")</f>
        <v>9</v>
      </c>
      <c r="D33" s="5">
        <f t="shared" si="15"/>
        <v>0</v>
      </c>
      <c r="E33" s="5">
        <f t="shared" si="15"/>
        <v>0</v>
      </c>
      <c r="F33" s="5">
        <f t="shared" si="15"/>
        <v>0</v>
      </c>
      <c r="G33" s="5">
        <f t="shared" si="15"/>
        <v>7</v>
      </c>
      <c r="H33" s="5">
        <f t="shared" si="15"/>
        <v>0</v>
      </c>
      <c r="I33" s="5">
        <f t="shared" si="15"/>
        <v>1</v>
      </c>
      <c r="J33" s="5">
        <f t="shared" si="15"/>
        <v>0</v>
      </c>
      <c r="K33" s="5">
        <f t="shared" si="15"/>
        <v>1</v>
      </c>
      <c r="L33" s="5">
        <f t="shared" si="15"/>
        <v>0</v>
      </c>
      <c r="M33" s="5">
        <f t="shared" si="15"/>
        <v>0</v>
      </c>
      <c r="N33" s="5">
        <f t="shared" si="15"/>
        <v>9</v>
      </c>
      <c r="O33" s="11"/>
      <c r="P33" s="11"/>
      <c r="Q33" s="11"/>
      <c r="R33" s="11"/>
      <c r="S33" s="11"/>
      <c r="T33" s="11"/>
      <c r="U33" s="11"/>
      <c r="V33" s="11"/>
      <c r="W33" s="11"/>
      <c r="Z33" s="100">
        <f>COUNTIF(R7:R31,"&lt;&gt;0")</f>
        <v>10</v>
      </c>
      <c r="AA33" s="100"/>
      <c r="AB33" s="100"/>
    </row>
    <row r="34" spans="2:28" ht="15.75" thickBot="1">
      <c r="B34" s="6" t="s">
        <v>7</v>
      </c>
      <c r="C34" s="5">
        <f aca="true" t="shared" si="16" ref="C34:N34">COUNTIF(C7:C31,"=3")</f>
        <v>5</v>
      </c>
      <c r="D34" s="5">
        <f t="shared" si="16"/>
        <v>0</v>
      </c>
      <c r="E34" s="5">
        <f t="shared" si="16"/>
        <v>0</v>
      </c>
      <c r="F34" s="5">
        <f t="shared" si="16"/>
        <v>0</v>
      </c>
      <c r="G34" s="5">
        <f t="shared" si="16"/>
        <v>4</v>
      </c>
      <c r="H34" s="5">
        <f t="shared" si="16"/>
        <v>0</v>
      </c>
      <c r="I34" s="5">
        <f t="shared" si="16"/>
        <v>0</v>
      </c>
      <c r="J34" s="5">
        <f t="shared" si="16"/>
        <v>0</v>
      </c>
      <c r="K34" s="5">
        <f t="shared" si="16"/>
        <v>1</v>
      </c>
      <c r="L34" s="5">
        <f t="shared" si="16"/>
        <v>0</v>
      </c>
      <c r="M34" s="5">
        <f t="shared" si="16"/>
        <v>0</v>
      </c>
      <c r="N34" s="5">
        <f t="shared" si="16"/>
        <v>5</v>
      </c>
      <c r="O34" s="11"/>
      <c r="P34" s="11"/>
      <c r="Q34" s="11"/>
      <c r="R34" s="11"/>
      <c r="S34" s="11"/>
      <c r="T34" s="11"/>
      <c r="U34" s="11"/>
      <c r="V34" s="11"/>
      <c r="W34" s="11"/>
      <c r="Z34" s="104">
        <f>Z33/$W$2</f>
        <v>0.4</v>
      </c>
      <c r="AA34" s="105"/>
      <c r="AB34" s="106"/>
    </row>
    <row r="35" spans="2:28" ht="15.75" thickBot="1">
      <c r="B35" s="6" t="s">
        <v>9</v>
      </c>
      <c r="C35" s="5">
        <f aca="true" t="shared" si="17" ref="C35:N35">COUNTIF(C7:C31,"=2")</f>
        <v>5</v>
      </c>
      <c r="D35" s="5">
        <f t="shared" si="17"/>
        <v>0</v>
      </c>
      <c r="E35" s="5">
        <f t="shared" si="17"/>
        <v>0</v>
      </c>
      <c r="F35" s="5">
        <f t="shared" si="17"/>
        <v>0</v>
      </c>
      <c r="G35" s="5">
        <f t="shared" si="17"/>
        <v>6</v>
      </c>
      <c r="H35" s="5">
        <f t="shared" si="17"/>
        <v>0</v>
      </c>
      <c r="I35" s="5">
        <f t="shared" si="17"/>
        <v>1</v>
      </c>
      <c r="J35" s="5">
        <f t="shared" si="17"/>
        <v>0</v>
      </c>
      <c r="K35" s="5">
        <f t="shared" si="17"/>
        <v>2</v>
      </c>
      <c r="L35" s="5">
        <f t="shared" si="17"/>
        <v>0</v>
      </c>
      <c r="M35" s="5">
        <f t="shared" si="17"/>
        <v>0</v>
      </c>
      <c r="N35" s="5">
        <f t="shared" si="17"/>
        <v>0</v>
      </c>
      <c r="O35" s="11"/>
      <c r="T35" s="22"/>
      <c r="U35" s="101" t="s">
        <v>148</v>
      </c>
      <c r="V35" s="102"/>
      <c r="W35" s="102"/>
      <c r="X35" s="103"/>
      <c r="AA35" s="21"/>
      <c r="AB35" s="21"/>
    </row>
    <row r="36" spans="2:28" ht="15">
      <c r="B36" s="7" t="s">
        <v>10</v>
      </c>
      <c r="C36" s="8">
        <f>(C32+C33)/$W$2*100</f>
        <v>60</v>
      </c>
      <c r="D36" s="8">
        <f aca="true" t="shared" si="18" ref="D36:N36">(D32+D33)/$W$2*100</f>
        <v>0</v>
      </c>
      <c r="E36" s="8">
        <f t="shared" si="18"/>
        <v>0</v>
      </c>
      <c r="F36" s="8">
        <f t="shared" si="18"/>
        <v>0</v>
      </c>
      <c r="G36" s="8">
        <f t="shared" si="18"/>
        <v>60</v>
      </c>
      <c r="H36" s="8">
        <f t="shared" si="18"/>
        <v>0</v>
      </c>
      <c r="I36" s="8">
        <f t="shared" si="18"/>
        <v>12</v>
      </c>
      <c r="J36" s="8">
        <f t="shared" si="18"/>
        <v>0</v>
      </c>
      <c r="K36" s="8">
        <f t="shared" si="18"/>
        <v>8</v>
      </c>
      <c r="L36" s="8">
        <f t="shared" si="18"/>
        <v>0</v>
      </c>
      <c r="M36" s="8">
        <f t="shared" si="18"/>
        <v>0</v>
      </c>
      <c r="N36" s="8">
        <f t="shared" si="18"/>
        <v>80</v>
      </c>
      <c r="O36" s="11"/>
      <c r="T36" s="11"/>
      <c r="U36" s="36" t="s">
        <v>20</v>
      </c>
      <c r="V36" s="27">
        <f>X32/$W$2*100</f>
        <v>8</v>
      </c>
      <c r="W36" s="30" t="s">
        <v>23</v>
      </c>
      <c r="X36" s="33">
        <f>Z32/$W$2</f>
        <v>0.28</v>
      </c>
      <c r="AA36" s="11"/>
      <c r="AB36" s="11"/>
    </row>
    <row r="37" spans="2:28" ht="15">
      <c r="B37" s="7" t="s">
        <v>11</v>
      </c>
      <c r="C37" s="8">
        <f>(C32+C33+C34)/$W$2*100</f>
        <v>80</v>
      </c>
      <c r="D37" s="8">
        <f aca="true" t="shared" si="19" ref="D37:N37">(D32+D33+D34)/$W$2*100</f>
        <v>0</v>
      </c>
      <c r="E37" s="8">
        <f t="shared" si="19"/>
        <v>0</v>
      </c>
      <c r="F37" s="8">
        <f t="shared" si="19"/>
        <v>0</v>
      </c>
      <c r="G37" s="8">
        <f t="shared" si="19"/>
        <v>76</v>
      </c>
      <c r="H37" s="8">
        <f t="shared" si="19"/>
        <v>0</v>
      </c>
      <c r="I37" s="8">
        <f t="shared" si="19"/>
        <v>12</v>
      </c>
      <c r="J37" s="8">
        <f t="shared" si="19"/>
        <v>0</v>
      </c>
      <c r="K37" s="8">
        <f t="shared" si="19"/>
        <v>12</v>
      </c>
      <c r="L37" s="8">
        <f t="shared" si="19"/>
        <v>0</v>
      </c>
      <c r="M37" s="8">
        <f t="shared" si="19"/>
        <v>0</v>
      </c>
      <c r="N37" s="8">
        <f t="shared" si="19"/>
        <v>100</v>
      </c>
      <c r="O37" s="11"/>
      <c r="T37" s="11"/>
      <c r="U37" s="37" t="s">
        <v>21</v>
      </c>
      <c r="V37" s="28">
        <f>Y32/$W$2*100</f>
        <v>8</v>
      </c>
      <c r="W37" s="31" t="s">
        <v>24</v>
      </c>
      <c r="X37" s="34">
        <f>AA32/$W$2</f>
        <v>0.08</v>
      </c>
      <c r="AA37" s="11"/>
      <c r="AB37" s="11"/>
    </row>
    <row r="38" spans="2:28" ht="15.75" thickBot="1">
      <c r="B38" s="7" t="s">
        <v>12</v>
      </c>
      <c r="C38" s="8">
        <f>(C32*5+C33*4+C34*3+C35*2)/$W$2</f>
        <v>3.64</v>
      </c>
      <c r="D38" s="8">
        <f aca="true" t="shared" si="20" ref="D38:N38">(D32*5+D33*4+D34*3+D35*2)/$W$2</f>
        <v>0</v>
      </c>
      <c r="E38" s="8">
        <f t="shared" si="20"/>
        <v>0</v>
      </c>
      <c r="F38" s="8">
        <f t="shared" si="20"/>
        <v>0</v>
      </c>
      <c r="G38" s="8">
        <f t="shared" si="20"/>
        <v>3.68</v>
      </c>
      <c r="H38" s="8">
        <f t="shared" si="20"/>
        <v>0</v>
      </c>
      <c r="I38" s="8">
        <f t="shared" si="20"/>
        <v>0.64</v>
      </c>
      <c r="J38" s="8">
        <f t="shared" si="20"/>
        <v>0</v>
      </c>
      <c r="K38" s="8">
        <f t="shared" si="20"/>
        <v>0.64</v>
      </c>
      <c r="L38" s="8">
        <f t="shared" si="20"/>
        <v>0</v>
      </c>
      <c r="M38" s="8">
        <f t="shared" si="20"/>
        <v>0</v>
      </c>
      <c r="N38" s="8">
        <f t="shared" si="20"/>
        <v>4.24</v>
      </c>
      <c r="O38" s="11"/>
      <c r="T38" s="11"/>
      <c r="U38" s="38" t="s">
        <v>22</v>
      </c>
      <c r="V38" s="29">
        <f>(O32*5+P32*4+Q32*3+R32*2)/($W$2*$W$1)</f>
        <v>2.568</v>
      </c>
      <c r="W38" s="32" t="s">
        <v>25</v>
      </c>
      <c r="X38" s="35">
        <f>AB32/$W$2</f>
        <v>0.04</v>
      </c>
      <c r="AA38" s="11"/>
      <c r="AB38" s="11"/>
    </row>
    <row r="44" ht="15">
      <c r="L44" s="11"/>
    </row>
  </sheetData>
  <sheetProtection/>
  <mergeCells count="8">
    <mergeCell ref="Z34:AB34"/>
    <mergeCell ref="U35:X35"/>
    <mergeCell ref="C3:N3"/>
    <mergeCell ref="C5:N5"/>
    <mergeCell ref="O5:AB5"/>
    <mergeCell ref="S6:T6"/>
    <mergeCell ref="U6:V6"/>
    <mergeCell ref="Z33:AB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4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140625" style="0" customWidth="1"/>
    <col min="2" max="2" width="18.57421875" style="0" customWidth="1"/>
    <col min="3" max="14" width="3.57421875" style="0" customWidth="1"/>
    <col min="15" max="18" width="4.57421875" style="0" customWidth="1"/>
    <col min="19" max="19" width="3.57421875" style="0" customWidth="1"/>
    <col min="20" max="20" width="5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5" width="5.57421875" style="0" customWidth="1"/>
    <col min="26" max="28" width="3.57421875" style="0" customWidth="1"/>
  </cols>
  <sheetData>
    <row r="1" spans="1:25" ht="15.75" thickBot="1">
      <c r="A1" t="s">
        <v>1</v>
      </c>
      <c r="C1" t="s">
        <v>17</v>
      </c>
      <c r="P1" s="12" t="s">
        <v>16</v>
      </c>
      <c r="Q1" s="13"/>
      <c r="R1" s="13"/>
      <c r="S1" s="13"/>
      <c r="T1" s="13"/>
      <c r="U1" s="13"/>
      <c r="V1" s="13"/>
      <c r="W1" s="14">
        <f>COUNT(C6:N6)</f>
        <v>6</v>
      </c>
      <c r="Y1" t="s">
        <v>65</v>
      </c>
    </row>
    <row r="2" spans="1:25" ht="12.75" customHeight="1" thickBot="1">
      <c r="A2" s="15"/>
      <c r="P2" s="12" t="s">
        <v>29</v>
      </c>
      <c r="Q2" s="13"/>
      <c r="R2" s="13"/>
      <c r="S2" s="13"/>
      <c r="T2" s="13"/>
      <c r="U2" s="13"/>
      <c r="V2" s="13"/>
      <c r="W2" s="40">
        <f>COUNT(A7:A39)</f>
        <v>29</v>
      </c>
      <c r="Y2" t="s">
        <v>175</v>
      </c>
    </row>
    <row r="3" spans="1:14" ht="9" customHeigh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4" ht="38.2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3:28" ht="9.75" customHeigh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0" t="s">
        <v>13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38.25" customHeight="1">
      <c r="A6" s="2" t="s">
        <v>0</v>
      </c>
      <c r="B6" s="1" t="s">
        <v>3</v>
      </c>
      <c r="C6" s="9">
        <v>10</v>
      </c>
      <c r="D6" s="9"/>
      <c r="E6" s="9">
        <v>111</v>
      </c>
      <c r="F6" s="9"/>
      <c r="G6" s="9">
        <v>11</v>
      </c>
      <c r="H6" s="9"/>
      <c r="I6" s="9">
        <v>14</v>
      </c>
      <c r="J6" s="9"/>
      <c r="K6" s="9">
        <v>12</v>
      </c>
      <c r="L6" s="9"/>
      <c r="M6" s="9"/>
      <c r="N6" s="9">
        <v>13</v>
      </c>
      <c r="O6" s="10">
        <v>5</v>
      </c>
      <c r="P6" s="10">
        <v>4</v>
      </c>
      <c r="Q6" s="10">
        <v>3</v>
      </c>
      <c r="R6" s="10">
        <v>2</v>
      </c>
      <c r="S6" s="112" t="s">
        <v>10</v>
      </c>
      <c r="T6" s="113"/>
      <c r="U6" s="112" t="s">
        <v>15</v>
      </c>
      <c r="V6" s="113"/>
      <c r="W6" s="16" t="s">
        <v>14</v>
      </c>
      <c r="X6" s="19" t="s">
        <v>18</v>
      </c>
      <c r="Y6" s="19" t="s">
        <v>19</v>
      </c>
      <c r="Z6" s="19" t="s">
        <v>26</v>
      </c>
      <c r="AA6" s="20" t="s">
        <v>27</v>
      </c>
      <c r="AB6" s="20" t="s">
        <v>30</v>
      </c>
    </row>
    <row r="7" spans="1:28" ht="12.75" customHeight="1">
      <c r="A7" s="2">
        <v>1</v>
      </c>
      <c r="B7" s="3" t="s">
        <v>177</v>
      </c>
      <c r="C7" s="4">
        <v>5</v>
      </c>
      <c r="D7" s="4"/>
      <c r="E7" s="4">
        <v>2</v>
      </c>
      <c r="F7" s="4"/>
      <c r="G7" s="4">
        <v>5</v>
      </c>
      <c r="H7" s="4"/>
      <c r="I7" s="4"/>
      <c r="J7" s="4"/>
      <c r="K7" s="4"/>
      <c r="L7" s="4"/>
      <c r="M7" s="4"/>
      <c r="N7" s="4">
        <v>5</v>
      </c>
      <c r="O7" s="2">
        <f>COUNTIF(C7:N7,"=5")</f>
        <v>3</v>
      </c>
      <c r="P7" s="2">
        <f>COUNTIF(C7:N7,"=4")</f>
        <v>0</v>
      </c>
      <c r="Q7" s="2">
        <f>COUNTIF(C7:N7,"=3")</f>
        <v>0</v>
      </c>
      <c r="R7" s="2">
        <f>COUNTIF(C7:N7,"=2")</f>
        <v>1</v>
      </c>
      <c r="S7" s="17">
        <f>O7+P7</f>
        <v>3</v>
      </c>
      <c r="T7" s="24">
        <f>S7/$W$1</f>
        <v>0.5</v>
      </c>
      <c r="U7" s="17">
        <f aca="true" t="shared" si="0" ref="U7:U35">S7+Q7</f>
        <v>3</v>
      </c>
      <c r="V7" s="24">
        <f>U7/$W$1</f>
        <v>0.5</v>
      </c>
      <c r="W7" s="17">
        <f>(O7*5+P7*4+Q7*3+R7*2)/$W$1</f>
        <v>2.8333333333333335</v>
      </c>
      <c r="X7" s="1" t="str">
        <f>IF(S7=$W$1,"4+5","-")</f>
        <v>-</v>
      </c>
      <c r="Y7" s="1" t="str">
        <f>IF(U7=$W$1,"3+4+5","-")</f>
        <v>-</v>
      </c>
      <c r="Z7" s="1" t="str">
        <f>IF(R7=1,"+","-")</f>
        <v>+</v>
      </c>
      <c r="AA7" s="1" t="str">
        <f>IF(R7=2,"+","-")</f>
        <v>-</v>
      </c>
      <c r="AB7" s="1" t="str">
        <f>IF(R7&gt;2,"+","-")</f>
        <v>-</v>
      </c>
    </row>
    <row r="8" spans="1:28" ht="12.75" customHeight="1">
      <c r="A8" s="2">
        <v>2</v>
      </c>
      <c r="B8" s="3" t="s">
        <v>179</v>
      </c>
      <c r="C8" s="4">
        <v>4</v>
      </c>
      <c r="D8" s="4"/>
      <c r="E8" s="4">
        <v>2</v>
      </c>
      <c r="F8" s="4"/>
      <c r="G8" s="4">
        <v>5</v>
      </c>
      <c r="H8" s="4"/>
      <c r="I8" s="4"/>
      <c r="J8" s="4"/>
      <c r="K8" s="4"/>
      <c r="L8" s="4"/>
      <c r="M8" s="4"/>
      <c r="N8" s="4">
        <v>5</v>
      </c>
      <c r="O8" s="2">
        <f>COUNTIF(C8:N8,"=5")</f>
        <v>2</v>
      </c>
      <c r="P8" s="2">
        <f aca="true" t="shared" si="1" ref="P8:P35">COUNTIF(C8:N8,"=4")</f>
        <v>1</v>
      </c>
      <c r="Q8" s="2">
        <f aca="true" t="shared" si="2" ref="Q8:Q35">COUNTIF(C8:N8,"=3")</f>
        <v>0</v>
      </c>
      <c r="R8" s="2">
        <f aca="true" t="shared" si="3" ref="R8:R35">COUNTIF(C8:N8,"=2")</f>
        <v>1</v>
      </c>
      <c r="S8" s="17">
        <f>O8+P8</f>
        <v>3</v>
      </c>
      <c r="T8" s="24">
        <f aca="true" t="shared" si="4" ref="T8:T35">S8/$W$1</f>
        <v>0.5</v>
      </c>
      <c r="U8" s="17">
        <f t="shared" si="0"/>
        <v>3</v>
      </c>
      <c r="V8" s="24">
        <f aca="true" t="shared" si="5" ref="V8:V35">U8/$W$1</f>
        <v>0.5</v>
      </c>
      <c r="W8" s="17">
        <f>(O8*5+P8*4+Q8*3+R8*2)/$W$1</f>
        <v>2.6666666666666665</v>
      </c>
      <c r="X8" s="1" t="str">
        <f aca="true" t="shared" si="6" ref="X8:X35">IF(S8=$W$1,"4+5","-")</f>
        <v>-</v>
      </c>
      <c r="Y8" s="1" t="str">
        <f aca="true" t="shared" si="7" ref="Y8:Y35">IF(U8=$W$1,"3+4+5","-")</f>
        <v>-</v>
      </c>
      <c r="Z8" s="1" t="str">
        <f aca="true" t="shared" si="8" ref="Z8:Z35">IF(R8=1,"+","-")</f>
        <v>+</v>
      </c>
      <c r="AA8" s="1" t="str">
        <f aca="true" t="shared" si="9" ref="AA8:AA35">IF(R8=2,"+","-")</f>
        <v>-</v>
      </c>
      <c r="AB8" s="1" t="str">
        <f aca="true" t="shared" si="10" ref="AB8:AB35">IF(R8&gt;2,"+","-")</f>
        <v>-</v>
      </c>
    </row>
    <row r="9" spans="1:28" ht="12.75" customHeight="1">
      <c r="A9" s="2">
        <v>3</v>
      </c>
      <c r="B9" s="3" t="s">
        <v>178</v>
      </c>
      <c r="C9" s="4">
        <v>3</v>
      </c>
      <c r="D9" s="4"/>
      <c r="E9" s="4">
        <v>2</v>
      </c>
      <c r="F9" s="4"/>
      <c r="G9" s="4">
        <v>5</v>
      </c>
      <c r="H9" s="4"/>
      <c r="I9" s="4"/>
      <c r="J9" s="4"/>
      <c r="K9" s="4"/>
      <c r="L9" s="4"/>
      <c r="M9" s="4"/>
      <c r="N9" s="4">
        <v>5</v>
      </c>
      <c r="O9" s="2">
        <f aca="true" t="shared" si="11" ref="O9:O35">COUNTIF(C9:N9,"=5")</f>
        <v>2</v>
      </c>
      <c r="P9" s="2">
        <f t="shared" si="1"/>
        <v>0</v>
      </c>
      <c r="Q9" s="2">
        <f t="shared" si="2"/>
        <v>1</v>
      </c>
      <c r="R9" s="2">
        <f t="shared" si="3"/>
        <v>1</v>
      </c>
      <c r="S9" s="17">
        <f aca="true" t="shared" si="12" ref="S9:S35">O9+P9</f>
        <v>2</v>
      </c>
      <c r="T9" s="24">
        <f t="shared" si="4"/>
        <v>0.3333333333333333</v>
      </c>
      <c r="U9" s="17">
        <f t="shared" si="0"/>
        <v>3</v>
      </c>
      <c r="V9" s="24">
        <f t="shared" si="5"/>
        <v>0.5</v>
      </c>
      <c r="W9" s="17">
        <f aca="true" t="shared" si="13" ref="W9:W35">(O9*5+P9*4+Q9*3+R9*2)/$W$1</f>
        <v>2.5</v>
      </c>
      <c r="X9" s="1" t="str">
        <f t="shared" si="6"/>
        <v>-</v>
      </c>
      <c r="Y9" s="1" t="str">
        <f t="shared" si="7"/>
        <v>-</v>
      </c>
      <c r="Z9" s="1" t="str">
        <f t="shared" si="8"/>
        <v>+</v>
      </c>
      <c r="AA9" s="1" t="str">
        <f t="shared" si="9"/>
        <v>-</v>
      </c>
      <c r="AB9" s="1" t="str">
        <f t="shared" si="10"/>
        <v>-</v>
      </c>
    </row>
    <row r="10" spans="1:28" ht="12.75" customHeight="1">
      <c r="A10" s="2">
        <v>4</v>
      </c>
      <c r="B10" s="3" t="s">
        <v>180</v>
      </c>
      <c r="C10" s="4">
        <v>2</v>
      </c>
      <c r="D10" s="4"/>
      <c r="E10" s="4">
        <v>2</v>
      </c>
      <c r="F10" s="4"/>
      <c r="G10" s="4">
        <v>5</v>
      </c>
      <c r="H10" s="4"/>
      <c r="I10" s="4"/>
      <c r="J10" s="4"/>
      <c r="K10" s="4"/>
      <c r="L10" s="4"/>
      <c r="M10" s="4"/>
      <c r="N10" s="4">
        <v>5</v>
      </c>
      <c r="O10" s="2">
        <f t="shared" si="11"/>
        <v>2</v>
      </c>
      <c r="P10" s="2">
        <f t="shared" si="1"/>
        <v>0</v>
      </c>
      <c r="Q10" s="2">
        <f t="shared" si="2"/>
        <v>0</v>
      </c>
      <c r="R10" s="2">
        <f t="shared" si="3"/>
        <v>2</v>
      </c>
      <c r="S10" s="17">
        <f t="shared" si="12"/>
        <v>2</v>
      </c>
      <c r="T10" s="24">
        <f t="shared" si="4"/>
        <v>0.3333333333333333</v>
      </c>
      <c r="U10" s="17">
        <f t="shared" si="0"/>
        <v>2</v>
      </c>
      <c r="V10" s="24">
        <f t="shared" si="5"/>
        <v>0.3333333333333333</v>
      </c>
      <c r="W10" s="17">
        <f t="shared" si="13"/>
        <v>2.3333333333333335</v>
      </c>
      <c r="X10" s="1" t="str">
        <f t="shared" si="6"/>
        <v>-</v>
      </c>
      <c r="Y10" s="1" t="str">
        <f t="shared" si="7"/>
        <v>-</v>
      </c>
      <c r="Z10" s="1" t="str">
        <f t="shared" si="8"/>
        <v>-</v>
      </c>
      <c r="AA10" s="1" t="str">
        <f t="shared" si="9"/>
        <v>+</v>
      </c>
      <c r="AB10" s="1" t="str">
        <f t="shared" si="10"/>
        <v>-</v>
      </c>
    </row>
    <row r="11" spans="1:28" ht="12.75" customHeight="1">
      <c r="A11" s="2">
        <v>5</v>
      </c>
      <c r="B11" s="3" t="s">
        <v>181</v>
      </c>
      <c r="C11" s="4">
        <v>5</v>
      </c>
      <c r="D11" s="4"/>
      <c r="E11" s="4">
        <v>2</v>
      </c>
      <c r="F11" s="4"/>
      <c r="G11" s="4">
        <v>5</v>
      </c>
      <c r="H11" s="4"/>
      <c r="I11" s="4"/>
      <c r="J11" s="4"/>
      <c r="K11" s="4">
        <v>2</v>
      </c>
      <c r="L11" s="4"/>
      <c r="M11" s="4"/>
      <c r="N11" s="4">
        <v>5</v>
      </c>
      <c r="O11" s="2">
        <f t="shared" si="11"/>
        <v>3</v>
      </c>
      <c r="P11" s="2">
        <f t="shared" si="1"/>
        <v>0</v>
      </c>
      <c r="Q11" s="2">
        <f t="shared" si="2"/>
        <v>0</v>
      </c>
      <c r="R11" s="2">
        <f t="shared" si="3"/>
        <v>2</v>
      </c>
      <c r="S11" s="17">
        <f t="shared" si="12"/>
        <v>3</v>
      </c>
      <c r="T11" s="24">
        <f t="shared" si="4"/>
        <v>0.5</v>
      </c>
      <c r="U11" s="17">
        <f t="shared" si="0"/>
        <v>3</v>
      </c>
      <c r="V11" s="24">
        <f t="shared" si="5"/>
        <v>0.5</v>
      </c>
      <c r="W11" s="17">
        <f t="shared" si="13"/>
        <v>3.1666666666666665</v>
      </c>
      <c r="X11" s="1" t="str">
        <f t="shared" si="6"/>
        <v>-</v>
      </c>
      <c r="Y11" s="1" t="str">
        <f t="shared" si="7"/>
        <v>-</v>
      </c>
      <c r="Z11" s="1" t="str">
        <f t="shared" si="8"/>
        <v>-</v>
      </c>
      <c r="AA11" s="1" t="str">
        <f t="shared" si="9"/>
        <v>+</v>
      </c>
      <c r="AB11" s="1" t="str">
        <f t="shared" si="10"/>
        <v>-</v>
      </c>
    </row>
    <row r="12" spans="1:28" ht="12.75" customHeight="1">
      <c r="A12" s="2">
        <v>6</v>
      </c>
      <c r="B12" s="3" t="s">
        <v>182</v>
      </c>
      <c r="C12" s="4">
        <v>4</v>
      </c>
      <c r="D12" s="4"/>
      <c r="E12" s="4">
        <v>2</v>
      </c>
      <c r="F12" s="4"/>
      <c r="G12" s="4">
        <v>5</v>
      </c>
      <c r="H12" s="4"/>
      <c r="I12" s="4"/>
      <c r="J12" s="4"/>
      <c r="K12" s="4"/>
      <c r="L12" s="4"/>
      <c r="M12" s="4"/>
      <c r="N12" s="4">
        <v>5</v>
      </c>
      <c r="O12" s="2">
        <f t="shared" si="11"/>
        <v>2</v>
      </c>
      <c r="P12" s="2">
        <f t="shared" si="1"/>
        <v>1</v>
      </c>
      <c r="Q12" s="2">
        <f t="shared" si="2"/>
        <v>0</v>
      </c>
      <c r="R12" s="2">
        <f t="shared" si="3"/>
        <v>1</v>
      </c>
      <c r="S12" s="17">
        <f t="shared" si="12"/>
        <v>3</v>
      </c>
      <c r="T12" s="24">
        <f t="shared" si="4"/>
        <v>0.5</v>
      </c>
      <c r="U12" s="17">
        <f t="shared" si="0"/>
        <v>3</v>
      </c>
      <c r="V12" s="24">
        <f t="shared" si="5"/>
        <v>0.5</v>
      </c>
      <c r="W12" s="17">
        <f t="shared" si="13"/>
        <v>2.6666666666666665</v>
      </c>
      <c r="X12" s="1" t="str">
        <f t="shared" si="6"/>
        <v>-</v>
      </c>
      <c r="Y12" s="1" t="str">
        <f t="shared" si="7"/>
        <v>-</v>
      </c>
      <c r="Z12" s="1" t="str">
        <f t="shared" si="8"/>
        <v>+</v>
      </c>
      <c r="AA12" s="1" t="str">
        <f t="shared" si="9"/>
        <v>-</v>
      </c>
      <c r="AB12" s="1" t="str">
        <f t="shared" si="10"/>
        <v>-</v>
      </c>
    </row>
    <row r="13" spans="1:28" ht="12.75" customHeight="1">
      <c r="A13" s="2">
        <v>7</v>
      </c>
      <c r="B13" s="3" t="s">
        <v>183</v>
      </c>
      <c r="C13" s="4">
        <v>3</v>
      </c>
      <c r="D13" s="4"/>
      <c r="E13" s="4">
        <v>2</v>
      </c>
      <c r="F13" s="4"/>
      <c r="G13" s="4">
        <v>5</v>
      </c>
      <c r="H13" s="4"/>
      <c r="I13" s="4"/>
      <c r="J13" s="4"/>
      <c r="K13" s="4"/>
      <c r="L13" s="4"/>
      <c r="M13" s="4"/>
      <c r="N13" s="4">
        <v>5</v>
      </c>
      <c r="O13" s="2">
        <f t="shared" si="11"/>
        <v>2</v>
      </c>
      <c r="P13" s="2">
        <f t="shared" si="1"/>
        <v>0</v>
      </c>
      <c r="Q13" s="2">
        <f t="shared" si="2"/>
        <v>1</v>
      </c>
      <c r="R13" s="2">
        <f t="shared" si="3"/>
        <v>1</v>
      </c>
      <c r="S13" s="17">
        <f t="shared" si="12"/>
        <v>2</v>
      </c>
      <c r="T13" s="24">
        <f t="shared" si="4"/>
        <v>0.3333333333333333</v>
      </c>
      <c r="U13" s="17">
        <f t="shared" si="0"/>
        <v>3</v>
      </c>
      <c r="V13" s="24">
        <f t="shared" si="5"/>
        <v>0.5</v>
      </c>
      <c r="W13" s="17">
        <f t="shared" si="13"/>
        <v>2.5</v>
      </c>
      <c r="X13" s="1" t="str">
        <f t="shared" si="6"/>
        <v>-</v>
      </c>
      <c r="Y13" s="1" t="str">
        <f t="shared" si="7"/>
        <v>-</v>
      </c>
      <c r="Z13" s="1" t="str">
        <f t="shared" si="8"/>
        <v>+</v>
      </c>
      <c r="AA13" s="1" t="str">
        <f t="shared" si="9"/>
        <v>-</v>
      </c>
      <c r="AB13" s="1" t="str">
        <f t="shared" si="10"/>
        <v>-</v>
      </c>
    </row>
    <row r="14" spans="1:28" ht="12.75" customHeight="1">
      <c r="A14" s="2">
        <v>8</v>
      </c>
      <c r="B14" s="3" t="s">
        <v>184</v>
      </c>
      <c r="C14" s="4">
        <v>3</v>
      </c>
      <c r="D14" s="4"/>
      <c r="E14" s="4">
        <v>2</v>
      </c>
      <c r="F14" s="4"/>
      <c r="G14" s="4">
        <v>2</v>
      </c>
      <c r="H14" s="4"/>
      <c r="I14" s="4"/>
      <c r="J14" s="4"/>
      <c r="K14" s="4"/>
      <c r="L14" s="4"/>
      <c r="M14" s="4"/>
      <c r="N14" s="4">
        <v>5</v>
      </c>
      <c r="O14" s="2">
        <f t="shared" si="11"/>
        <v>1</v>
      </c>
      <c r="P14" s="2">
        <f t="shared" si="1"/>
        <v>0</v>
      </c>
      <c r="Q14" s="2">
        <f t="shared" si="2"/>
        <v>1</v>
      </c>
      <c r="R14" s="2">
        <f t="shared" si="3"/>
        <v>2</v>
      </c>
      <c r="S14" s="17">
        <f t="shared" si="12"/>
        <v>1</v>
      </c>
      <c r="T14" s="24">
        <f t="shared" si="4"/>
        <v>0.16666666666666666</v>
      </c>
      <c r="U14" s="17">
        <f t="shared" si="0"/>
        <v>2</v>
      </c>
      <c r="V14" s="24">
        <f t="shared" si="5"/>
        <v>0.3333333333333333</v>
      </c>
      <c r="W14" s="17">
        <f t="shared" si="13"/>
        <v>2</v>
      </c>
      <c r="X14" s="1" t="str">
        <f t="shared" si="6"/>
        <v>-</v>
      </c>
      <c r="Y14" s="1" t="str">
        <f t="shared" si="7"/>
        <v>-</v>
      </c>
      <c r="Z14" s="1" t="str">
        <f t="shared" si="8"/>
        <v>-</v>
      </c>
      <c r="AA14" s="1" t="str">
        <f t="shared" si="9"/>
        <v>+</v>
      </c>
      <c r="AB14" s="1" t="str">
        <f t="shared" si="10"/>
        <v>-</v>
      </c>
    </row>
    <row r="15" spans="1:28" ht="12.75" customHeight="1">
      <c r="A15" s="2">
        <v>9</v>
      </c>
      <c r="B15" s="3" t="s">
        <v>185</v>
      </c>
      <c r="C15" s="4">
        <v>2</v>
      </c>
      <c r="D15" s="4"/>
      <c r="E15" s="4">
        <v>5</v>
      </c>
      <c r="F15" s="4"/>
      <c r="G15" s="4">
        <v>2</v>
      </c>
      <c r="H15" s="4"/>
      <c r="I15" s="4"/>
      <c r="J15" s="4"/>
      <c r="K15" s="4"/>
      <c r="L15" s="4"/>
      <c r="M15" s="4"/>
      <c r="N15" s="4">
        <v>5</v>
      </c>
      <c r="O15" s="2">
        <f t="shared" si="11"/>
        <v>2</v>
      </c>
      <c r="P15" s="2">
        <f t="shared" si="1"/>
        <v>0</v>
      </c>
      <c r="Q15" s="2">
        <f t="shared" si="2"/>
        <v>0</v>
      </c>
      <c r="R15" s="2">
        <f t="shared" si="3"/>
        <v>2</v>
      </c>
      <c r="S15" s="17">
        <f t="shared" si="12"/>
        <v>2</v>
      </c>
      <c r="T15" s="24">
        <f t="shared" si="4"/>
        <v>0.3333333333333333</v>
      </c>
      <c r="U15" s="17">
        <f t="shared" si="0"/>
        <v>2</v>
      </c>
      <c r="V15" s="24">
        <f t="shared" si="5"/>
        <v>0.3333333333333333</v>
      </c>
      <c r="W15" s="17">
        <f t="shared" si="13"/>
        <v>2.3333333333333335</v>
      </c>
      <c r="X15" s="1" t="str">
        <f t="shared" si="6"/>
        <v>-</v>
      </c>
      <c r="Y15" s="1" t="str">
        <f t="shared" si="7"/>
        <v>-</v>
      </c>
      <c r="Z15" s="1" t="str">
        <f t="shared" si="8"/>
        <v>-</v>
      </c>
      <c r="AA15" s="1" t="str">
        <f t="shared" si="9"/>
        <v>+</v>
      </c>
      <c r="AB15" s="1" t="str">
        <f t="shared" si="10"/>
        <v>-</v>
      </c>
    </row>
    <row r="16" spans="1:28" ht="12.75" customHeight="1">
      <c r="A16" s="2">
        <v>10</v>
      </c>
      <c r="B16" s="3" t="s">
        <v>186</v>
      </c>
      <c r="C16" s="4">
        <v>2</v>
      </c>
      <c r="D16" s="4"/>
      <c r="E16" s="4">
        <v>5</v>
      </c>
      <c r="F16" s="4"/>
      <c r="G16" s="4">
        <v>2</v>
      </c>
      <c r="H16" s="4"/>
      <c r="I16" s="4"/>
      <c r="J16" s="4"/>
      <c r="K16" s="4"/>
      <c r="L16" s="4"/>
      <c r="M16" s="4"/>
      <c r="N16" s="4">
        <v>5</v>
      </c>
      <c r="O16" s="2">
        <f t="shared" si="11"/>
        <v>2</v>
      </c>
      <c r="P16" s="2">
        <f t="shared" si="1"/>
        <v>0</v>
      </c>
      <c r="Q16" s="2">
        <f t="shared" si="2"/>
        <v>0</v>
      </c>
      <c r="R16" s="2">
        <f t="shared" si="3"/>
        <v>2</v>
      </c>
      <c r="S16" s="17">
        <f t="shared" si="12"/>
        <v>2</v>
      </c>
      <c r="T16" s="24">
        <f t="shared" si="4"/>
        <v>0.3333333333333333</v>
      </c>
      <c r="U16" s="17">
        <f t="shared" si="0"/>
        <v>2</v>
      </c>
      <c r="V16" s="24">
        <f t="shared" si="5"/>
        <v>0.3333333333333333</v>
      </c>
      <c r="W16" s="17">
        <f t="shared" si="13"/>
        <v>2.3333333333333335</v>
      </c>
      <c r="X16" s="1" t="str">
        <f t="shared" si="6"/>
        <v>-</v>
      </c>
      <c r="Y16" s="1" t="str">
        <f t="shared" si="7"/>
        <v>-</v>
      </c>
      <c r="Z16" s="1" t="str">
        <f t="shared" si="8"/>
        <v>-</v>
      </c>
      <c r="AA16" s="1" t="str">
        <f t="shared" si="9"/>
        <v>+</v>
      </c>
      <c r="AB16" s="1" t="str">
        <f t="shared" si="10"/>
        <v>-</v>
      </c>
    </row>
    <row r="17" spans="1:28" ht="12.75" customHeight="1">
      <c r="A17" s="2">
        <v>11</v>
      </c>
      <c r="B17" s="3" t="s">
        <v>187</v>
      </c>
      <c r="C17" s="4">
        <v>3</v>
      </c>
      <c r="D17" s="4"/>
      <c r="E17" s="4">
        <v>5</v>
      </c>
      <c r="F17" s="4"/>
      <c r="G17" s="4">
        <v>2</v>
      </c>
      <c r="H17" s="4"/>
      <c r="I17" s="4"/>
      <c r="J17" s="4"/>
      <c r="K17" s="4"/>
      <c r="L17" s="4"/>
      <c r="M17" s="4"/>
      <c r="N17" s="4">
        <v>4</v>
      </c>
      <c r="O17" s="2">
        <f t="shared" si="11"/>
        <v>1</v>
      </c>
      <c r="P17" s="2">
        <f t="shared" si="1"/>
        <v>1</v>
      </c>
      <c r="Q17" s="2">
        <f t="shared" si="2"/>
        <v>1</v>
      </c>
      <c r="R17" s="2">
        <f t="shared" si="3"/>
        <v>1</v>
      </c>
      <c r="S17" s="17">
        <f t="shared" si="12"/>
        <v>2</v>
      </c>
      <c r="T17" s="24">
        <f t="shared" si="4"/>
        <v>0.3333333333333333</v>
      </c>
      <c r="U17" s="17">
        <f t="shared" si="0"/>
        <v>3</v>
      </c>
      <c r="V17" s="24">
        <f t="shared" si="5"/>
        <v>0.5</v>
      </c>
      <c r="W17" s="17">
        <f t="shared" si="13"/>
        <v>2.3333333333333335</v>
      </c>
      <c r="X17" s="1" t="str">
        <f t="shared" si="6"/>
        <v>-</v>
      </c>
      <c r="Y17" s="1" t="str">
        <f t="shared" si="7"/>
        <v>-</v>
      </c>
      <c r="Z17" s="1" t="str">
        <f t="shared" si="8"/>
        <v>+</v>
      </c>
      <c r="AA17" s="1" t="str">
        <f t="shared" si="9"/>
        <v>-</v>
      </c>
      <c r="AB17" s="1" t="str">
        <f t="shared" si="10"/>
        <v>-</v>
      </c>
    </row>
    <row r="18" spans="1:28" ht="12.75" customHeight="1">
      <c r="A18" s="2">
        <v>12</v>
      </c>
      <c r="B18" s="3" t="s">
        <v>188</v>
      </c>
      <c r="C18" s="4">
        <v>2</v>
      </c>
      <c r="D18" s="4"/>
      <c r="E18" s="4">
        <v>5</v>
      </c>
      <c r="F18" s="4"/>
      <c r="G18" s="4">
        <v>2</v>
      </c>
      <c r="H18" s="4"/>
      <c r="I18" s="4"/>
      <c r="J18" s="4"/>
      <c r="K18" s="4"/>
      <c r="L18" s="4"/>
      <c r="M18" s="4"/>
      <c r="N18" s="4">
        <v>4</v>
      </c>
      <c r="O18" s="2">
        <f t="shared" si="11"/>
        <v>1</v>
      </c>
      <c r="P18" s="2">
        <f t="shared" si="1"/>
        <v>1</v>
      </c>
      <c r="Q18" s="2">
        <f t="shared" si="2"/>
        <v>0</v>
      </c>
      <c r="R18" s="2">
        <f t="shared" si="3"/>
        <v>2</v>
      </c>
      <c r="S18" s="17">
        <f t="shared" si="12"/>
        <v>2</v>
      </c>
      <c r="T18" s="24">
        <f t="shared" si="4"/>
        <v>0.3333333333333333</v>
      </c>
      <c r="U18" s="17">
        <f t="shared" si="0"/>
        <v>2</v>
      </c>
      <c r="V18" s="24">
        <f t="shared" si="5"/>
        <v>0.3333333333333333</v>
      </c>
      <c r="W18" s="17">
        <f t="shared" si="13"/>
        <v>2.1666666666666665</v>
      </c>
      <c r="X18" s="1" t="str">
        <f t="shared" si="6"/>
        <v>-</v>
      </c>
      <c r="Y18" s="1" t="str">
        <f t="shared" si="7"/>
        <v>-</v>
      </c>
      <c r="Z18" s="1" t="str">
        <f t="shared" si="8"/>
        <v>-</v>
      </c>
      <c r="AA18" s="1" t="str">
        <f t="shared" si="9"/>
        <v>+</v>
      </c>
      <c r="AB18" s="1" t="str">
        <f t="shared" si="10"/>
        <v>-</v>
      </c>
    </row>
    <row r="19" spans="1:28" ht="12.75" customHeight="1">
      <c r="A19" s="2">
        <v>13</v>
      </c>
      <c r="B19" s="3" t="s">
        <v>189</v>
      </c>
      <c r="C19" s="4">
        <v>5</v>
      </c>
      <c r="D19" s="4"/>
      <c r="E19" s="4">
        <v>5</v>
      </c>
      <c r="F19" s="4"/>
      <c r="G19" s="4">
        <v>5</v>
      </c>
      <c r="H19" s="4"/>
      <c r="I19" s="4">
        <v>5</v>
      </c>
      <c r="J19" s="4"/>
      <c r="K19" s="4">
        <v>5</v>
      </c>
      <c r="L19" s="4"/>
      <c r="M19" s="4"/>
      <c r="N19" s="4">
        <v>5</v>
      </c>
      <c r="O19" s="2">
        <f t="shared" si="11"/>
        <v>6</v>
      </c>
      <c r="P19" s="2">
        <f t="shared" si="1"/>
        <v>0</v>
      </c>
      <c r="Q19" s="2">
        <f t="shared" si="2"/>
        <v>0</v>
      </c>
      <c r="R19" s="2">
        <f t="shared" si="3"/>
        <v>0</v>
      </c>
      <c r="S19" s="17">
        <f t="shared" si="12"/>
        <v>6</v>
      </c>
      <c r="T19" s="24">
        <f t="shared" si="4"/>
        <v>1</v>
      </c>
      <c r="U19" s="17">
        <f t="shared" si="0"/>
        <v>6</v>
      </c>
      <c r="V19" s="24">
        <f t="shared" si="5"/>
        <v>1</v>
      </c>
      <c r="W19" s="17">
        <f t="shared" si="13"/>
        <v>5</v>
      </c>
      <c r="X19" s="1" t="str">
        <f t="shared" si="6"/>
        <v>4+5</v>
      </c>
      <c r="Y19" s="1" t="str">
        <f t="shared" si="7"/>
        <v>3+4+5</v>
      </c>
      <c r="Z19" s="1" t="str">
        <f t="shared" si="8"/>
        <v>-</v>
      </c>
      <c r="AA19" s="1" t="str">
        <f t="shared" si="9"/>
        <v>-</v>
      </c>
      <c r="AB19" s="1" t="str">
        <f t="shared" si="10"/>
        <v>-</v>
      </c>
    </row>
    <row r="20" spans="1:28" ht="12.75" customHeight="1">
      <c r="A20" s="2">
        <v>14</v>
      </c>
      <c r="B20" s="3" t="s">
        <v>190</v>
      </c>
      <c r="C20" s="4">
        <v>2</v>
      </c>
      <c r="D20" s="4"/>
      <c r="E20" s="4">
        <v>5</v>
      </c>
      <c r="F20" s="4"/>
      <c r="G20" s="4">
        <v>3</v>
      </c>
      <c r="H20" s="4"/>
      <c r="I20" s="4"/>
      <c r="J20" s="4"/>
      <c r="K20" s="4"/>
      <c r="L20" s="4"/>
      <c r="M20" s="4"/>
      <c r="N20" s="4">
        <v>4</v>
      </c>
      <c r="O20" s="2">
        <f t="shared" si="11"/>
        <v>1</v>
      </c>
      <c r="P20" s="2">
        <f t="shared" si="1"/>
        <v>1</v>
      </c>
      <c r="Q20" s="2">
        <f t="shared" si="2"/>
        <v>1</v>
      </c>
      <c r="R20" s="2">
        <f t="shared" si="3"/>
        <v>1</v>
      </c>
      <c r="S20" s="17">
        <f t="shared" si="12"/>
        <v>2</v>
      </c>
      <c r="T20" s="24">
        <f t="shared" si="4"/>
        <v>0.3333333333333333</v>
      </c>
      <c r="U20" s="17">
        <f t="shared" si="0"/>
        <v>3</v>
      </c>
      <c r="V20" s="24">
        <f t="shared" si="5"/>
        <v>0.5</v>
      </c>
      <c r="W20" s="17">
        <f t="shared" si="13"/>
        <v>2.3333333333333335</v>
      </c>
      <c r="X20" s="1" t="str">
        <f t="shared" si="6"/>
        <v>-</v>
      </c>
      <c r="Y20" s="1" t="str">
        <f t="shared" si="7"/>
        <v>-</v>
      </c>
      <c r="Z20" s="1" t="str">
        <f t="shared" si="8"/>
        <v>+</v>
      </c>
      <c r="AA20" s="1" t="str">
        <f t="shared" si="9"/>
        <v>-</v>
      </c>
      <c r="AB20" s="1" t="str">
        <f t="shared" si="10"/>
        <v>-</v>
      </c>
    </row>
    <row r="21" spans="1:28" ht="12.75" customHeight="1">
      <c r="A21" s="2">
        <v>15</v>
      </c>
      <c r="B21" s="3" t="s">
        <v>191</v>
      </c>
      <c r="C21" s="4">
        <v>3</v>
      </c>
      <c r="D21" s="4"/>
      <c r="E21" s="4">
        <v>5</v>
      </c>
      <c r="F21" s="4"/>
      <c r="G21" s="4">
        <v>3</v>
      </c>
      <c r="H21" s="4"/>
      <c r="I21" s="4"/>
      <c r="J21" s="4"/>
      <c r="K21" s="4"/>
      <c r="L21" s="4"/>
      <c r="M21" s="4"/>
      <c r="N21" s="4">
        <v>4</v>
      </c>
      <c r="O21" s="2">
        <f t="shared" si="11"/>
        <v>1</v>
      </c>
      <c r="P21" s="2">
        <f t="shared" si="1"/>
        <v>1</v>
      </c>
      <c r="Q21" s="2">
        <f t="shared" si="2"/>
        <v>2</v>
      </c>
      <c r="R21" s="2">
        <f t="shared" si="3"/>
        <v>0</v>
      </c>
      <c r="S21" s="17">
        <f t="shared" si="12"/>
        <v>2</v>
      </c>
      <c r="T21" s="24">
        <f t="shared" si="4"/>
        <v>0.3333333333333333</v>
      </c>
      <c r="U21" s="17">
        <f t="shared" si="0"/>
        <v>4</v>
      </c>
      <c r="V21" s="24">
        <f t="shared" si="5"/>
        <v>0.6666666666666666</v>
      </c>
      <c r="W21" s="17">
        <f t="shared" si="13"/>
        <v>2.5</v>
      </c>
      <c r="X21" s="1" t="str">
        <f t="shared" si="6"/>
        <v>-</v>
      </c>
      <c r="Y21" s="1" t="str">
        <f t="shared" si="7"/>
        <v>-</v>
      </c>
      <c r="Z21" s="1" t="str">
        <f t="shared" si="8"/>
        <v>-</v>
      </c>
      <c r="AA21" s="1" t="str">
        <f t="shared" si="9"/>
        <v>-</v>
      </c>
      <c r="AB21" s="1" t="str">
        <f t="shared" si="10"/>
        <v>-</v>
      </c>
    </row>
    <row r="22" spans="1:28" ht="12.75" customHeight="1">
      <c r="A22" s="2">
        <v>16</v>
      </c>
      <c r="B22" s="3" t="s">
        <v>192</v>
      </c>
      <c r="C22" s="4">
        <v>5</v>
      </c>
      <c r="D22" s="4"/>
      <c r="E22" s="4">
        <v>5</v>
      </c>
      <c r="F22" s="4"/>
      <c r="G22" s="4">
        <v>4</v>
      </c>
      <c r="H22" s="4"/>
      <c r="I22" s="4"/>
      <c r="J22" s="4"/>
      <c r="K22" s="4"/>
      <c r="L22" s="4"/>
      <c r="M22" s="4"/>
      <c r="N22" s="4">
        <v>4</v>
      </c>
      <c r="O22" s="2">
        <f t="shared" si="11"/>
        <v>2</v>
      </c>
      <c r="P22" s="2">
        <f t="shared" si="1"/>
        <v>2</v>
      </c>
      <c r="Q22" s="2">
        <f t="shared" si="2"/>
        <v>0</v>
      </c>
      <c r="R22" s="2">
        <f t="shared" si="3"/>
        <v>0</v>
      </c>
      <c r="S22" s="17">
        <f t="shared" si="12"/>
        <v>4</v>
      </c>
      <c r="T22" s="24">
        <f t="shared" si="4"/>
        <v>0.6666666666666666</v>
      </c>
      <c r="U22" s="17">
        <f t="shared" si="0"/>
        <v>4</v>
      </c>
      <c r="V22" s="24">
        <f t="shared" si="5"/>
        <v>0.6666666666666666</v>
      </c>
      <c r="W22" s="17">
        <f t="shared" si="13"/>
        <v>3</v>
      </c>
      <c r="X22" s="1" t="str">
        <f t="shared" si="6"/>
        <v>-</v>
      </c>
      <c r="Y22" s="1" t="str">
        <f t="shared" si="7"/>
        <v>-</v>
      </c>
      <c r="Z22" s="1" t="str">
        <f t="shared" si="8"/>
        <v>-</v>
      </c>
      <c r="AA22" s="1" t="str">
        <f t="shared" si="9"/>
        <v>-</v>
      </c>
      <c r="AB22" s="1" t="str">
        <f t="shared" si="10"/>
        <v>-</v>
      </c>
    </row>
    <row r="23" spans="1:28" ht="12.75" customHeight="1">
      <c r="A23" s="2">
        <v>17</v>
      </c>
      <c r="B23" s="3" t="s">
        <v>193</v>
      </c>
      <c r="C23" s="4">
        <v>5</v>
      </c>
      <c r="D23" s="4"/>
      <c r="E23" s="4">
        <v>2</v>
      </c>
      <c r="F23" s="4"/>
      <c r="G23" s="4">
        <v>3</v>
      </c>
      <c r="H23" s="4"/>
      <c r="I23" s="4"/>
      <c r="J23" s="4"/>
      <c r="K23" s="4"/>
      <c r="L23" s="4"/>
      <c r="M23" s="4"/>
      <c r="N23" s="4">
        <v>4</v>
      </c>
      <c r="O23" s="2">
        <f t="shared" si="11"/>
        <v>1</v>
      </c>
      <c r="P23" s="2">
        <f t="shared" si="1"/>
        <v>1</v>
      </c>
      <c r="Q23" s="2">
        <f t="shared" si="2"/>
        <v>1</v>
      </c>
      <c r="R23" s="2">
        <f t="shared" si="3"/>
        <v>1</v>
      </c>
      <c r="S23" s="17">
        <f t="shared" si="12"/>
        <v>2</v>
      </c>
      <c r="T23" s="24">
        <f t="shared" si="4"/>
        <v>0.3333333333333333</v>
      </c>
      <c r="U23" s="17">
        <f t="shared" si="0"/>
        <v>3</v>
      </c>
      <c r="V23" s="24">
        <f t="shared" si="5"/>
        <v>0.5</v>
      </c>
      <c r="W23" s="17">
        <f t="shared" si="13"/>
        <v>2.3333333333333335</v>
      </c>
      <c r="X23" s="1" t="str">
        <f t="shared" si="6"/>
        <v>-</v>
      </c>
      <c r="Y23" s="1" t="str">
        <f t="shared" si="7"/>
        <v>-</v>
      </c>
      <c r="Z23" s="1" t="str">
        <f t="shared" si="8"/>
        <v>+</v>
      </c>
      <c r="AA23" s="1" t="str">
        <f t="shared" si="9"/>
        <v>-</v>
      </c>
      <c r="AB23" s="1" t="str">
        <f t="shared" si="10"/>
        <v>-</v>
      </c>
    </row>
    <row r="24" spans="1:28" ht="12.75" customHeight="1">
      <c r="A24" s="2">
        <v>18</v>
      </c>
      <c r="B24" s="3" t="s">
        <v>194</v>
      </c>
      <c r="C24" s="4">
        <v>5</v>
      </c>
      <c r="D24" s="4"/>
      <c r="E24" s="4">
        <v>3</v>
      </c>
      <c r="F24" s="4"/>
      <c r="G24" s="4">
        <v>3</v>
      </c>
      <c r="H24" s="4"/>
      <c r="I24" s="4">
        <v>2</v>
      </c>
      <c r="J24" s="4"/>
      <c r="K24" s="4">
        <v>3</v>
      </c>
      <c r="L24" s="4"/>
      <c r="M24" s="4"/>
      <c r="N24" s="4">
        <v>4</v>
      </c>
      <c r="O24" s="2">
        <f t="shared" si="11"/>
        <v>1</v>
      </c>
      <c r="P24" s="2">
        <f t="shared" si="1"/>
        <v>1</v>
      </c>
      <c r="Q24" s="2">
        <f t="shared" si="2"/>
        <v>3</v>
      </c>
      <c r="R24" s="2">
        <f t="shared" si="3"/>
        <v>1</v>
      </c>
      <c r="S24" s="17">
        <f t="shared" si="12"/>
        <v>2</v>
      </c>
      <c r="T24" s="24">
        <f t="shared" si="4"/>
        <v>0.3333333333333333</v>
      </c>
      <c r="U24" s="17">
        <f t="shared" si="0"/>
        <v>5</v>
      </c>
      <c r="V24" s="24">
        <f t="shared" si="5"/>
        <v>0.8333333333333334</v>
      </c>
      <c r="W24" s="17">
        <f t="shared" si="13"/>
        <v>3.3333333333333335</v>
      </c>
      <c r="X24" s="1" t="str">
        <f t="shared" si="6"/>
        <v>-</v>
      </c>
      <c r="Y24" s="1" t="str">
        <f t="shared" si="7"/>
        <v>-</v>
      </c>
      <c r="Z24" s="1" t="str">
        <f t="shared" si="8"/>
        <v>+</v>
      </c>
      <c r="AA24" s="1" t="str">
        <f t="shared" si="9"/>
        <v>-</v>
      </c>
      <c r="AB24" s="1" t="str">
        <f t="shared" si="10"/>
        <v>-</v>
      </c>
    </row>
    <row r="25" spans="1:28" ht="12.75" customHeight="1">
      <c r="A25" s="2">
        <v>19</v>
      </c>
      <c r="B25" s="3" t="s">
        <v>195</v>
      </c>
      <c r="C25" s="4">
        <v>4</v>
      </c>
      <c r="D25" s="4"/>
      <c r="E25" s="4">
        <v>3</v>
      </c>
      <c r="F25" s="4"/>
      <c r="G25" s="4">
        <v>4</v>
      </c>
      <c r="H25" s="4"/>
      <c r="I25" s="4"/>
      <c r="J25" s="4"/>
      <c r="K25" s="4"/>
      <c r="L25" s="4"/>
      <c r="M25" s="4"/>
      <c r="N25" s="4">
        <v>4</v>
      </c>
      <c r="O25" s="2">
        <f t="shared" si="11"/>
        <v>0</v>
      </c>
      <c r="P25" s="2">
        <f t="shared" si="1"/>
        <v>3</v>
      </c>
      <c r="Q25" s="2">
        <f t="shared" si="2"/>
        <v>1</v>
      </c>
      <c r="R25" s="2">
        <f t="shared" si="3"/>
        <v>0</v>
      </c>
      <c r="S25" s="17">
        <f t="shared" si="12"/>
        <v>3</v>
      </c>
      <c r="T25" s="24">
        <f t="shared" si="4"/>
        <v>0.5</v>
      </c>
      <c r="U25" s="17">
        <f t="shared" si="0"/>
        <v>4</v>
      </c>
      <c r="V25" s="24">
        <f t="shared" si="5"/>
        <v>0.6666666666666666</v>
      </c>
      <c r="W25" s="17">
        <f t="shared" si="13"/>
        <v>2.5</v>
      </c>
      <c r="X25" s="1" t="str">
        <f t="shared" si="6"/>
        <v>-</v>
      </c>
      <c r="Y25" s="1" t="str">
        <f t="shared" si="7"/>
        <v>-</v>
      </c>
      <c r="Z25" s="1" t="str">
        <f t="shared" si="8"/>
        <v>-</v>
      </c>
      <c r="AA25" s="1" t="str">
        <f t="shared" si="9"/>
        <v>-</v>
      </c>
      <c r="AB25" s="1" t="str">
        <f t="shared" si="10"/>
        <v>-</v>
      </c>
    </row>
    <row r="26" spans="1:28" ht="12.75" customHeight="1">
      <c r="A26" s="2">
        <v>20</v>
      </c>
      <c r="B26" s="3" t="s">
        <v>196</v>
      </c>
      <c r="C26" s="4">
        <v>5</v>
      </c>
      <c r="D26" s="4"/>
      <c r="E26" s="4">
        <v>5</v>
      </c>
      <c r="F26" s="4"/>
      <c r="G26" s="4">
        <v>5</v>
      </c>
      <c r="H26" s="4"/>
      <c r="I26" s="4">
        <v>5</v>
      </c>
      <c r="J26" s="4"/>
      <c r="K26" s="4">
        <v>5</v>
      </c>
      <c r="L26" s="4"/>
      <c r="M26" s="4"/>
      <c r="N26" s="4">
        <v>5</v>
      </c>
      <c r="O26" s="2">
        <f t="shared" si="11"/>
        <v>6</v>
      </c>
      <c r="P26" s="2">
        <f t="shared" si="1"/>
        <v>0</v>
      </c>
      <c r="Q26" s="2">
        <f t="shared" si="2"/>
        <v>0</v>
      </c>
      <c r="R26" s="2">
        <f t="shared" si="3"/>
        <v>0</v>
      </c>
      <c r="S26" s="17">
        <f t="shared" si="12"/>
        <v>6</v>
      </c>
      <c r="T26" s="24">
        <f t="shared" si="4"/>
        <v>1</v>
      </c>
      <c r="U26" s="17">
        <f t="shared" si="0"/>
        <v>6</v>
      </c>
      <c r="V26" s="24">
        <f t="shared" si="5"/>
        <v>1</v>
      </c>
      <c r="W26" s="17">
        <f t="shared" si="13"/>
        <v>5</v>
      </c>
      <c r="X26" s="1" t="str">
        <f t="shared" si="6"/>
        <v>4+5</v>
      </c>
      <c r="Y26" s="1" t="str">
        <f t="shared" si="7"/>
        <v>3+4+5</v>
      </c>
      <c r="Z26" s="1" t="str">
        <f t="shared" si="8"/>
        <v>-</v>
      </c>
      <c r="AA26" s="1" t="str">
        <f t="shared" si="9"/>
        <v>-</v>
      </c>
      <c r="AB26" s="1" t="str">
        <f t="shared" si="10"/>
        <v>-</v>
      </c>
    </row>
    <row r="27" spans="1:28" ht="12.75" customHeight="1">
      <c r="A27" s="2">
        <v>21</v>
      </c>
      <c r="B27" s="3" t="s">
        <v>197</v>
      </c>
      <c r="C27" s="4">
        <v>5</v>
      </c>
      <c r="D27" s="4"/>
      <c r="E27" s="4">
        <v>5</v>
      </c>
      <c r="F27" s="4"/>
      <c r="G27" s="4">
        <v>5</v>
      </c>
      <c r="H27" s="4"/>
      <c r="I27" s="4">
        <v>5</v>
      </c>
      <c r="J27" s="4"/>
      <c r="K27" s="4">
        <v>5</v>
      </c>
      <c r="L27" s="4"/>
      <c r="M27" s="4"/>
      <c r="N27" s="4">
        <v>5</v>
      </c>
      <c r="O27" s="2">
        <f t="shared" si="11"/>
        <v>6</v>
      </c>
      <c r="P27" s="2">
        <f t="shared" si="1"/>
        <v>0</v>
      </c>
      <c r="Q27" s="2">
        <f t="shared" si="2"/>
        <v>0</v>
      </c>
      <c r="R27" s="2">
        <f t="shared" si="3"/>
        <v>0</v>
      </c>
      <c r="S27" s="17">
        <f t="shared" si="12"/>
        <v>6</v>
      </c>
      <c r="T27" s="24">
        <f t="shared" si="4"/>
        <v>1</v>
      </c>
      <c r="U27" s="17">
        <f t="shared" si="0"/>
        <v>6</v>
      </c>
      <c r="V27" s="24">
        <f t="shared" si="5"/>
        <v>1</v>
      </c>
      <c r="W27" s="17">
        <f t="shared" si="13"/>
        <v>5</v>
      </c>
      <c r="X27" s="1" t="str">
        <f t="shared" si="6"/>
        <v>4+5</v>
      </c>
      <c r="Y27" s="1" t="str">
        <f t="shared" si="7"/>
        <v>3+4+5</v>
      </c>
      <c r="Z27" s="1" t="str">
        <f t="shared" si="8"/>
        <v>-</v>
      </c>
      <c r="AA27" s="1" t="str">
        <f t="shared" si="9"/>
        <v>-</v>
      </c>
      <c r="AB27" s="1" t="str">
        <f t="shared" si="10"/>
        <v>-</v>
      </c>
    </row>
    <row r="28" spans="1:28" ht="12.75" customHeight="1">
      <c r="A28" s="2">
        <v>22</v>
      </c>
      <c r="B28" s="3" t="s">
        <v>198</v>
      </c>
      <c r="C28" s="4">
        <v>4</v>
      </c>
      <c r="D28" s="4"/>
      <c r="E28" s="4">
        <v>3</v>
      </c>
      <c r="F28" s="4"/>
      <c r="G28" s="4">
        <v>4</v>
      </c>
      <c r="H28" s="4"/>
      <c r="I28" s="4">
        <v>4</v>
      </c>
      <c r="J28" s="4"/>
      <c r="K28" s="4">
        <v>4</v>
      </c>
      <c r="L28" s="4"/>
      <c r="M28" s="4"/>
      <c r="N28" s="4">
        <v>4</v>
      </c>
      <c r="O28" s="2">
        <f t="shared" si="11"/>
        <v>0</v>
      </c>
      <c r="P28" s="2">
        <f t="shared" si="1"/>
        <v>5</v>
      </c>
      <c r="Q28" s="2">
        <f t="shared" si="2"/>
        <v>1</v>
      </c>
      <c r="R28" s="2">
        <f t="shared" si="3"/>
        <v>0</v>
      </c>
      <c r="S28" s="17">
        <f t="shared" si="12"/>
        <v>5</v>
      </c>
      <c r="T28" s="24">
        <f t="shared" si="4"/>
        <v>0.8333333333333334</v>
      </c>
      <c r="U28" s="17">
        <f t="shared" si="0"/>
        <v>6</v>
      </c>
      <c r="V28" s="24">
        <f t="shared" si="5"/>
        <v>1</v>
      </c>
      <c r="W28" s="17">
        <f t="shared" si="13"/>
        <v>3.8333333333333335</v>
      </c>
      <c r="X28" s="1" t="str">
        <f t="shared" si="6"/>
        <v>-</v>
      </c>
      <c r="Y28" s="1" t="str">
        <f t="shared" si="7"/>
        <v>3+4+5</v>
      </c>
      <c r="Z28" s="1" t="str">
        <f t="shared" si="8"/>
        <v>-</v>
      </c>
      <c r="AA28" s="1" t="str">
        <f t="shared" si="9"/>
        <v>-</v>
      </c>
      <c r="AB28" s="1" t="str">
        <f t="shared" si="10"/>
        <v>-</v>
      </c>
    </row>
    <row r="29" spans="1:28" ht="12.75" customHeight="1">
      <c r="A29" s="2">
        <v>23</v>
      </c>
      <c r="B29" s="3" t="s">
        <v>199</v>
      </c>
      <c r="C29" s="4">
        <v>4</v>
      </c>
      <c r="D29" s="4"/>
      <c r="E29" s="4">
        <v>5</v>
      </c>
      <c r="F29" s="4"/>
      <c r="G29" s="4">
        <v>4</v>
      </c>
      <c r="H29" s="4"/>
      <c r="I29" s="4"/>
      <c r="J29" s="4"/>
      <c r="K29" s="4"/>
      <c r="L29" s="4"/>
      <c r="M29" s="4"/>
      <c r="N29" s="4">
        <v>3</v>
      </c>
      <c r="O29" s="2">
        <f t="shared" si="11"/>
        <v>1</v>
      </c>
      <c r="P29" s="2">
        <f t="shared" si="1"/>
        <v>2</v>
      </c>
      <c r="Q29" s="2">
        <f t="shared" si="2"/>
        <v>1</v>
      </c>
      <c r="R29" s="2">
        <f t="shared" si="3"/>
        <v>0</v>
      </c>
      <c r="S29" s="17">
        <f t="shared" si="12"/>
        <v>3</v>
      </c>
      <c r="T29" s="24">
        <f t="shared" si="4"/>
        <v>0.5</v>
      </c>
      <c r="U29" s="17">
        <f t="shared" si="0"/>
        <v>4</v>
      </c>
      <c r="V29" s="24">
        <f t="shared" si="5"/>
        <v>0.6666666666666666</v>
      </c>
      <c r="W29" s="17">
        <f t="shared" si="13"/>
        <v>2.6666666666666665</v>
      </c>
      <c r="X29" s="1" t="str">
        <f t="shared" si="6"/>
        <v>-</v>
      </c>
      <c r="Y29" s="1" t="str">
        <f t="shared" si="7"/>
        <v>-</v>
      </c>
      <c r="Z29" s="1" t="str">
        <f t="shared" si="8"/>
        <v>-</v>
      </c>
      <c r="AA29" s="1" t="str">
        <f t="shared" si="9"/>
        <v>-</v>
      </c>
      <c r="AB29" s="1" t="str">
        <f t="shared" si="10"/>
        <v>-</v>
      </c>
    </row>
    <row r="30" spans="1:28" ht="12.75" customHeight="1">
      <c r="A30" s="2">
        <v>24</v>
      </c>
      <c r="B30" s="3" t="s">
        <v>200</v>
      </c>
      <c r="C30" s="4">
        <v>4</v>
      </c>
      <c r="D30" s="4"/>
      <c r="E30" s="4">
        <v>5</v>
      </c>
      <c r="F30" s="4"/>
      <c r="G30" s="4">
        <v>2</v>
      </c>
      <c r="H30" s="4"/>
      <c r="I30" s="4"/>
      <c r="J30" s="4"/>
      <c r="K30" s="4"/>
      <c r="L30" s="4"/>
      <c r="M30" s="4"/>
      <c r="N30" s="4">
        <v>3</v>
      </c>
      <c r="O30" s="2">
        <f t="shared" si="11"/>
        <v>1</v>
      </c>
      <c r="P30" s="2">
        <f t="shared" si="1"/>
        <v>1</v>
      </c>
      <c r="Q30" s="2">
        <f t="shared" si="2"/>
        <v>1</v>
      </c>
      <c r="R30" s="2">
        <f t="shared" si="3"/>
        <v>1</v>
      </c>
      <c r="S30" s="17">
        <f t="shared" si="12"/>
        <v>2</v>
      </c>
      <c r="T30" s="24">
        <f t="shared" si="4"/>
        <v>0.3333333333333333</v>
      </c>
      <c r="U30" s="17">
        <f t="shared" si="0"/>
        <v>3</v>
      </c>
      <c r="V30" s="24">
        <f t="shared" si="5"/>
        <v>0.5</v>
      </c>
      <c r="W30" s="17">
        <f t="shared" si="13"/>
        <v>2.3333333333333335</v>
      </c>
      <c r="X30" s="1" t="str">
        <f t="shared" si="6"/>
        <v>-</v>
      </c>
      <c r="Y30" s="1" t="str">
        <f t="shared" si="7"/>
        <v>-</v>
      </c>
      <c r="Z30" s="1" t="str">
        <f t="shared" si="8"/>
        <v>+</v>
      </c>
      <c r="AA30" s="1" t="str">
        <f t="shared" si="9"/>
        <v>-</v>
      </c>
      <c r="AB30" s="1" t="str">
        <f t="shared" si="10"/>
        <v>-</v>
      </c>
    </row>
    <row r="31" spans="1:28" ht="12.75" customHeight="1">
      <c r="A31" s="2">
        <v>25</v>
      </c>
      <c r="B31" s="3" t="s">
        <v>201</v>
      </c>
      <c r="C31" s="4">
        <v>4</v>
      </c>
      <c r="D31" s="4"/>
      <c r="E31" s="4">
        <v>5</v>
      </c>
      <c r="F31" s="4"/>
      <c r="G31" s="4">
        <v>4</v>
      </c>
      <c r="H31" s="4"/>
      <c r="I31" s="4"/>
      <c r="J31" s="4"/>
      <c r="K31" s="4"/>
      <c r="L31" s="4"/>
      <c r="M31" s="4"/>
      <c r="N31" s="4">
        <v>3</v>
      </c>
      <c r="O31" s="2">
        <f t="shared" si="11"/>
        <v>1</v>
      </c>
      <c r="P31" s="2">
        <f t="shared" si="1"/>
        <v>2</v>
      </c>
      <c r="Q31" s="2">
        <f t="shared" si="2"/>
        <v>1</v>
      </c>
      <c r="R31" s="2">
        <f t="shared" si="3"/>
        <v>0</v>
      </c>
      <c r="S31" s="17">
        <f t="shared" si="12"/>
        <v>3</v>
      </c>
      <c r="T31" s="24">
        <f t="shared" si="4"/>
        <v>0.5</v>
      </c>
      <c r="U31" s="17">
        <f t="shared" si="0"/>
        <v>4</v>
      </c>
      <c r="V31" s="24">
        <f t="shared" si="5"/>
        <v>0.6666666666666666</v>
      </c>
      <c r="W31" s="17">
        <f t="shared" si="13"/>
        <v>2.6666666666666665</v>
      </c>
      <c r="X31" s="1" t="str">
        <f t="shared" si="6"/>
        <v>-</v>
      </c>
      <c r="Y31" s="1" t="str">
        <f t="shared" si="7"/>
        <v>-</v>
      </c>
      <c r="Z31" s="1" t="str">
        <f t="shared" si="8"/>
        <v>-</v>
      </c>
      <c r="AA31" s="1" t="str">
        <f t="shared" si="9"/>
        <v>-</v>
      </c>
      <c r="AB31" s="1" t="str">
        <f t="shared" si="10"/>
        <v>-</v>
      </c>
    </row>
    <row r="32" spans="1:28" ht="12.75" customHeight="1">
      <c r="A32" s="2">
        <v>26</v>
      </c>
      <c r="B32" s="3" t="s">
        <v>202</v>
      </c>
      <c r="C32" s="4">
        <v>2</v>
      </c>
      <c r="D32" s="4"/>
      <c r="E32" s="4">
        <v>3</v>
      </c>
      <c r="F32" s="4"/>
      <c r="G32" s="4">
        <v>2</v>
      </c>
      <c r="H32" s="4"/>
      <c r="I32" s="4"/>
      <c r="J32" s="4"/>
      <c r="K32" s="4"/>
      <c r="L32" s="4"/>
      <c r="M32" s="4"/>
      <c r="N32" s="4">
        <v>3</v>
      </c>
      <c r="O32" s="2">
        <f t="shared" si="11"/>
        <v>0</v>
      </c>
      <c r="P32" s="2">
        <f t="shared" si="1"/>
        <v>0</v>
      </c>
      <c r="Q32" s="2">
        <f t="shared" si="2"/>
        <v>2</v>
      </c>
      <c r="R32" s="2">
        <f t="shared" si="3"/>
        <v>2</v>
      </c>
      <c r="S32" s="17">
        <f t="shared" si="12"/>
        <v>0</v>
      </c>
      <c r="T32" s="24">
        <f t="shared" si="4"/>
        <v>0</v>
      </c>
      <c r="U32" s="17">
        <f t="shared" si="0"/>
        <v>2</v>
      </c>
      <c r="V32" s="24">
        <f t="shared" si="5"/>
        <v>0.3333333333333333</v>
      </c>
      <c r="W32" s="17">
        <f t="shared" si="13"/>
        <v>1.6666666666666667</v>
      </c>
      <c r="X32" s="1" t="str">
        <f t="shared" si="6"/>
        <v>-</v>
      </c>
      <c r="Y32" s="1" t="str">
        <f t="shared" si="7"/>
        <v>-</v>
      </c>
      <c r="Z32" s="1" t="str">
        <f t="shared" si="8"/>
        <v>-</v>
      </c>
      <c r="AA32" s="1" t="str">
        <f t="shared" si="9"/>
        <v>+</v>
      </c>
      <c r="AB32" s="1" t="str">
        <f t="shared" si="10"/>
        <v>-</v>
      </c>
    </row>
    <row r="33" spans="1:28" ht="12.75" customHeight="1">
      <c r="A33" s="2">
        <v>27</v>
      </c>
      <c r="B33" s="3" t="s">
        <v>203</v>
      </c>
      <c r="C33" s="4">
        <v>3</v>
      </c>
      <c r="D33" s="4"/>
      <c r="E33" s="4">
        <v>3</v>
      </c>
      <c r="F33" s="4"/>
      <c r="G33" s="4">
        <v>4</v>
      </c>
      <c r="H33" s="4"/>
      <c r="I33" s="4">
        <v>4</v>
      </c>
      <c r="J33" s="4"/>
      <c r="K33" s="4">
        <v>4</v>
      </c>
      <c r="L33" s="4"/>
      <c r="M33" s="4"/>
      <c r="N33" s="4">
        <v>4</v>
      </c>
      <c r="O33" s="2">
        <f t="shared" si="11"/>
        <v>0</v>
      </c>
      <c r="P33" s="2">
        <f t="shared" si="1"/>
        <v>4</v>
      </c>
      <c r="Q33" s="2">
        <f t="shared" si="2"/>
        <v>2</v>
      </c>
      <c r="R33" s="2">
        <f t="shared" si="3"/>
        <v>0</v>
      </c>
      <c r="S33" s="17">
        <f t="shared" si="12"/>
        <v>4</v>
      </c>
      <c r="T33" s="24">
        <f t="shared" si="4"/>
        <v>0.6666666666666666</v>
      </c>
      <c r="U33" s="17">
        <f t="shared" si="0"/>
        <v>6</v>
      </c>
      <c r="V33" s="24">
        <f t="shared" si="5"/>
        <v>1</v>
      </c>
      <c r="W33" s="17">
        <f t="shared" si="13"/>
        <v>3.6666666666666665</v>
      </c>
      <c r="X33" s="1" t="str">
        <f t="shared" si="6"/>
        <v>-</v>
      </c>
      <c r="Y33" s="1" t="str">
        <f t="shared" si="7"/>
        <v>3+4+5</v>
      </c>
      <c r="Z33" s="1" t="str">
        <f t="shared" si="8"/>
        <v>-</v>
      </c>
      <c r="AA33" s="1" t="str">
        <f t="shared" si="9"/>
        <v>-</v>
      </c>
      <c r="AB33" s="1" t="str">
        <f t="shared" si="10"/>
        <v>-</v>
      </c>
    </row>
    <row r="34" spans="1:28" ht="12.75" customHeight="1">
      <c r="A34" s="2">
        <v>28</v>
      </c>
      <c r="B34" s="3" t="s">
        <v>204</v>
      </c>
      <c r="C34" s="4"/>
      <c r="D34" s="4"/>
      <c r="E34" s="4">
        <v>3</v>
      </c>
      <c r="F34" s="4"/>
      <c r="G34" s="4">
        <v>2</v>
      </c>
      <c r="H34" s="4"/>
      <c r="I34" s="4"/>
      <c r="J34" s="4"/>
      <c r="K34" s="4"/>
      <c r="L34" s="4"/>
      <c r="M34" s="4"/>
      <c r="N34" s="4">
        <v>2</v>
      </c>
      <c r="O34" s="2">
        <f t="shared" si="11"/>
        <v>0</v>
      </c>
      <c r="P34" s="2">
        <f t="shared" si="1"/>
        <v>0</v>
      </c>
      <c r="Q34" s="2">
        <f t="shared" si="2"/>
        <v>1</v>
      </c>
      <c r="R34" s="2">
        <f t="shared" si="3"/>
        <v>2</v>
      </c>
      <c r="S34" s="17">
        <f t="shared" si="12"/>
        <v>0</v>
      </c>
      <c r="T34" s="24">
        <f t="shared" si="4"/>
        <v>0</v>
      </c>
      <c r="U34" s="17">
        <f t="shared" si="0"/>
        <v>1</v>
      </c>
      <c r="V34" s="24">
        <f t="shared" si="5"/>
        <v>0.16666666666666666</v>
      </c>
      <c r="W34" s="17">
        <f t="shared" si="13"/>
        <v>1.1666666666666667</v>
      </c>
      <c r="X34" s="1" t="str">
        <f t="shared" si="6"/>
        <v>-</v>
      </c>
      <c r="Y34" s="1" t="str">
        <f t="shared" si="7"/>
        <v>-</v>
      </c>
      <c r="Z34" s="1" t="str">
        <f t="shared" si="8"/>
        <v>-</v>
      </c>
      <c r="AA34" s="1" t="str">
        <f t="shared" si="9"/>
        <v>+</v>
      </c>
      <c r="AB34" s="1" t="str">
        <f t="shared" si="10"/>
        <v>-</v>
      </c>
    </row>
    <row r="35" spans="1:28" ht="12.75" customHeight="1">
      <c r="A35" s="2">
        <v>29</v>
      </c>
      <c r="B35" s="3" t="s">
        <v>205</v>
      </c>
      <c r="C35" s="4">
        <v>5</v>
      </c>
      <c r="D35" s="4"/>
      <c r="E35" s="4">
        <v>3</v>
      </c>
      <c r="F35" s="4"/>
      <c r="G35" s="4">
        <v>4</v>
      </c>
      <c r="H35" s="4"/>
      <c r="I35" s="4">
        <v>2</v>
      </c>
      <c r="J35" s="4"/>
      <c r="K35" s="4">
        <v>2</v>
      </c>
      <c r="L35" s="4"/>
      <c r="M35" s="4"/>
      <c r="N35" s="4">
        <v>2</v>
      </c>
      <c r="O35" s="2">
        <f t="shared" si="11"/>
        <v>1</v>
      </c>
      <c r="P35" s="2">
        <f t="shared" si="1"/>
        <v>1</v>
      </c>
      <c r="Q35" s="2">
        <f t="shared" si="2"/>
        <v>1</v>
      </c>
      <c r="R35" s="2">
        <f t="shared" si="3"/>
        <v>3</v>
      </c>
      <c r="S35" s="17">
        <f t="shared" si="12"/>
        <v>2</v>
      </c>
      <c r="T35" s="24">
        <f t="shared" si="4"/>
        <v>0.3333333333333333</v>
      </c>
      <c r="U35" s="17">
        <f t="shared" si="0"/>
        <v>3</v>
      </c>
      <c r="V35" s="24">
        <f t="shared" si="5"/>
        <v>0.5</v>
      </c>
      <c r="W35" s="17">
        <f t="shared" si="13"/>
        <v>3</v>
      </c>
      <c r="X35" s="1" t="str">
        <f t="shared" si="6"/>
        <v>-</v>
      </c>
      <c r="Y35" s="1" t="str">
        <f t="shared" si="7"/>
        <v>-</v>
      </c>
      <c r="Z35" s="1" t="str">
        <f t="shared" si="8"/>
        <v>-</v>
      </c>
      <c r="AA35" s="1" t="str">
        <f t="shared" si="9"/>
        <v>-</v>
      </c>
      <c r="AB35" s="1" t="str">
        <f t="shared" si="10"/>
        <v>+</v>
      </c>
    </row>
    <row r="36" spans="2:28" ht="15">
      <c r="B36" s="6" t="s">
        <v>6</v>
      </c>
      <c r="C36" s="5">
        <f>COUNTIF(C7:C35,"=5")</f>
        <v>9</v>
      </c>
      <c r="D36" s="5">
        <f aca="true" t="shared" si="14" ref="D36:N36">COUNTIF(D7:D35,"=5")</f>
        <v>0</v>
      </c>
      <c r="E36" s="5">
        <f t="shared" si="14"/>
        <v>13</v>
      </c>
      <c r="F36" s="5">
        <f t="shared" si="14"/>
        <v>0</v>
      </c>
      <c r="G36" s="5">
        <f t="shared" si="14"/>
        <v>10</v>
      </c>
      <c r="H36" s="5">
        <f t="shared" si="14"/>
        <v>0</v>
      </c>
      <c r="I36" s="5">
        <f t="shared" si="14"/>
        <v>3</v>
      </c>
      <c r="J36" s="5">
        <f t="shared" si="14"/>
        <v>0</v>
      </c>
      <c r="K36" s="5">
        <f t="shared" si="14"/>
        <v>3</v>
      </c>
      <c r="L36" s="5">
        <f t="shared" si="14"/>
        <v>0</v>
      </c>
      <c r="M36" s="5">
        <f t="shared" si="14"/>
        <v>0</v>
      </c>
      <c r="N36" s="5">
        <f t="shared" si="14"/>
        <v>13</v>
      </c>
      <c r="O36" s="23">
        <f>SUM(O7:O35)</f>
        <v>51</v>
      </c>
      <c r="P36" s="23">
        <f>SUM(P7:P35)</f>
        <v>28</v>
      </c>
      <c r="Q36" s="23">
        <f>SUM(Q7:Q35)</f>
        <v>22</v>
      </c>
      <c r="R36" s="23">
        <f>SUM(R7:R35)</f>
        <v>29</v>
      </c>
      <c r="S36" s="23">
        <f>SUM(S7:S35)</f>
        <v>79</v>
      </c>
      <c r="T36" s="25">
        <f>AVERAGE(T7:T35)</f>
        <v>0.4540229885057472</v>
      </c>
      <c r="U36" s="23">
        <f>SUM(U7:U35)</f>
        <v>101</v>
      </c>
      <c r="V36" s="26">
        <f>AVERAGE(V7:V35)</f>
        <v>0.5804597701149425</v>
      </c>
      <c r="W36" s="18"/>
      <c r="X36" s="23">
        <f>COUNTIF(X7:X35,"=4+5")</f>
        <v>3</v>
      </c>
      <c r="Y36" s="23">
        <f>COUNTIF(Y7:Y35,"=3+4+5")</f>
        <v>5</v>
      </c>
      <c r="Z36" s="23">
        <f>COUNTIF(Z7:Z35,"=+")</f>
        <v>10</v>
      </c>
      <c r="AA36" s="23">
        <f>COUNTIF(AA7:AA35,"=+")</f>
        <v>8</v>
      </c>
      <c r="AB36" s="23">
        <f>COUNTIF(AB7:AB35,"=+")</f>
        <v>1</v>
      </c>
    </row>
    <row r="37" spans="2:28" ht="15">
      <c r="B37" s="6" t="s">
        <v>8</v>
      </c>
      <c r="C37" s="5">
        <f>COUNTIF(C7:C35,"=4")</f>
        <v>7</v>
      </c>
      <c r="D37" s="5">
        <f aca="true" t="shared" si="15" ref="D37:N37">COUNTIF(D7:D35,"=4")</f>
        <v>0</v>
      </c>
      <c r="E37" s="5">
        <f t="shared" si="15"/>
        <v>0</v>
      </c>
      <c r="F37" s="5">
        <f t="shared" si="15"/>
        <v>0</v>
      </c>
      <c r="G37" s="5">
        <f t="shared" si="15"/>
        <v>7</v>
      </c>
      <c r="H37" s="5">
        <f t="shared" si="15"/>
        <v>0</v>
      </c>
      <c r="I37" s="5">
        <f t="shared" si="15"/>
        <v>2</v>
      </c>
      <c r="J37" s="5">
        <f t="shared" si="15"/>
        <v>0</v>
      </c>
      <c r="K37" s="5">
        <f t="shared" si="15"/>
        <v>2</v>
      </c>
      <c r="L37" s="5">
        <f t="shared" si="15"/>
        <v>0</v>
      </c>
      <c r="M37" s="5">
        <f t="shared" si="15"/>
        <v>0</v>
      </c>
      <c r="N37" s="5">
        <f t="shared" si="15"/>
        <v>10</v>
      </c>
      <c r="O37" s="11"/>
      <c r="P37" s="11"/>
      <c r="Q37" s="11"/>
      <c r="R37" s="11"/>
      <c r="S37" s="11"/>
      <c r="T37" s="11"/>
      <c r="U37" s="11"/>
      <c r="V37" s="11"/>
      <c r="W37" s="11"/>
      <c r="Z37" s="100">
        <f>COUNTIF(R7:R35,"&lt;&gt;0")</f>
        <v>19</v>
      </c>
      <c r="AA37" s="100"/>
      <c r="AB37" s="100"/>
    </row>
    <row r="38" spans="2:28" ht="15.75" thickBot="1">
      <c r="B38" s="6" t="s">
        <v>7</v>
      </c>
      <c r="C38" s="5">
        <f>COUNTIF(C7:C35,"=3")</f>
        <v>6</v>
      </c>
      <c r="D38" s="5">
        <f aca="true" t="shared" si="16" ref="D38:N38">COUNTIF(D7:D35,"=3")</f>
        <v>0</v>
      </c>
      <c r="E38" s="5">
        <f t="shared" si="16"/>
        <v>7</v>
      </c>
      <c r="F38" s="5">
        <f t="shared" si="16"/>
        <v>0</v>
      </c>
      <c r="G38" s="5">
        <f t="shared" si="16"/>
        <v>4</v>
      </c>
      <c r="H38" s="5">
        <f t="shared" si="16"/>
        <v>0</v>
      </c>
      <c r="I38" s="5">
        <f t="shared" si="16"/>
        <v>0</v>
      </c>
      <c r="J38" s="5">
        <f t="shared" si="16"/>
        <v>0</v>
      </c>
      <c r="K38" s="5">
        <f t="shared" si="16"/>
        <v>1</v>
      </c>
      <c r="L38" s="5">
        <f t="shared" si="16"/>
        <v>0</v>
      </c>
      <c r="M38" s="5">
        <f t="shared" si="16"/>
        <v>0</v>
      </c>
      <c r="N38" s="5">
        <f t="shared" si="16"/>
        <v>4</v>
      </c>
      <c r="O38" s="11"/>
      <c r="P38" s="11"/>
      <c r="Q38" s="11"/>
      <c r="R38" s="11"/>
      <c r="S38" s="11"/>
      <c r="T38" s="11"/>
      <c r="U38" s="11"/>
      <c r="V38" s="11"/>
      <c r="W38" s="11"/>
      <c r="Z38" s="104">
        <f>Z37/$W$2</f>
        <v>0.6551724137931034</v>
      </c>
      <c r="AA38" s="105"/>
      <c r="AB38" s="106"/>
    </row>
    <row r="39" spans="2:28" ht="15.75" thickBot="1">
      <c r="B39" s="6" t="s">
        <v>9</v>
      </c>
      <c r="C39" s="5">
        <f>COUNTIF(C7:C35,"=2")</f>
        <v>6</v>
      </c>
      <c r="D39" s="5">
        <f aca="true" t="shared" si="17" ref="D39:N39">COUNTIF(D7:D35,"=2")</f>
        <v>0</v>
      </c>
      <c r="E39" s="5">
        <f t="shared" si="17"/>
        <v>9</v>
      </c>
      <c r="F39" s="5">
        <f t="shared" si="17"/>
        <v>0</v>
      </c>
      <c r="G39" s="5">
        <f t="shared" si="17"/>
        <v>8</v>
      </c>
      <c r="H39" s="5">
        <f t="shared" si="17"/>
        <v>0</v>
      </c>
      <c r="I39" s="5">
        <f t="shared" si="17"/>
        <v>2</v>
      </c>
      <c r="J39" s="5">
        <f t="shared" si="17"/>
        <v>0</v>
      </c>
      <c r="K39" s="5">
        <f t="shared" si="17"/>
        <v>2</v>
      </c>
      <c r="L39" s="5">
        <f t="shared" si="17"/>
        <v>0</v>
      </c>
      <c r="M39" s="5">
        <f t="shared" si="17"/>
        <v>0</v>
      </c>
      <c r="N39" s="5">
        <f t="shared" si="17"/>
        <v>2</v>
      </c>
      <c r="O39" s="11"/>
      <c r="T39" s="22"/>
      <c r="U39" s="101" t="s">
        <v>176</v>
      </c>
      <c r="V39" s="102"/>
      <c r="W39" s="102"/>
      <c r="X39" s="103"/>
      <c r="AA39" s="21"/>
      <c r="AB39" s="21"/>
    </row>
    <row r="40" spans="2:28" ht="15">
      <c r="B40" s="7" t="s">
        <v>10</v>
      </c>
      <c r="C40" s="8">
        <f>(C36+C37)/$W$2*100</f>
        <v>55.172413793103445</v>
      </c>
      <c r="D40" s="8">
        <f aca="true" t="shared" si="18" ref="D40:N40">(D36+D37)/$W$2*100</f>
        <v>0</v>
      </c>
      <c r="E40" s="8">
        <f t="shared" si="18"/>
        <v>44.827586206896555</v>
      </c>
      <c r="F40" s="8">
        <f t="shared" si="18"/>
        <v>0</v>
      </c>
      <c r="G40" s="8">
        <f t="shared" si="18"/>
        <v>58.620689655172406</v>
      </c>
      <c r="H40" s="8">
        <f t="shared" si="18"/>
        <v>0</v>
      </c>
      <c r="I40" s="8">
        <f t="shared" si="18"/>
        <v>17.24137931034483</v>
      </c>
      <c r="J40" s="8">
        <f t="shared" si="18"/>
        <v>0</v>
      </c>
      <c r="K40" s="8">
        <f t="shared" si="18"/>
        <v>17.24137931034483</v>
      </c>
      <c r="L40" s="8">
        <f t="shared" si="18"/>
        <v>0</v>
      </c>
      <c r="M40" s="8">
        <f t="shared" si="18"/>
        <v>0</v>
      </c>
      <c r="N40" s="8">
        <f t="shared" si="18"/>
        <v>79.3103448275862</v>
      </c>
      <c r="O40" s="11"/>
      <c r="T40" s="11"/>
      <c r="U40" s="36" t="s">
        <v>20</v>
      </c>
      <c r="V40" s="27">
        <f>X36/$W$2*100</f>
        <v>10.344827586206897</v>
      </c>
      <c r="W40" s="30" t="s">
        <v>23</v>
      </c>
      <c r="X40" s="33">
        <f>Z36/$W$2</f>
        <v>0.3448275862068966</v>
      </c>
      <c r="AA40" s="11"/>
      <c r="AB40" s="11"/>
    </row>
    <row r="41" spans="2:28" ht="15">
      <c r="B41" s="7" t="s">
        <v>11</v>
      </c>
      <c r="C41" s="8">
        <f>(C36+C37+C38)/$W$2*100</f>
        <v>75.86206896551724</v>
      </c>
      <c r="D41" s="8">
        <f aca="true" t="shared" si="19" ref="D41:N41">(D36+D37+D38)/$W$2*100</f>
        <v>0</v>
      </c>
      <c r="E41" s="8">
        <f t="shared" si="19"/>
        <v>68.96551724137932</v>
      </c>
      <c r="F41" s="8">
        <f t="shared" si="19"/>
        <v>0</v>
      </c>
      <c r="G41" s="8">
        <f t="shared" si="19"/>
        <v>72.41379310344827</v>
      </c>
      <c r="H41" s="8">
        <f t="shared" si="19"/>
        <v>0</v>
      </c>
      <c r="I41" s="8">
        <f t="shared" si="19"/>
        <v>17.24137931034483</v>
      </c>
      <c r="J41" s="8">
        <f t="shared" si="19"/>
        <v>0</v>
      </c>
      <c r="K41" s="8">
        <f t="shared" si="19"/>
        <v>20.689655172413794</v>
      </c>
      <c r="L41" s="8">
        <f t="shared" si="19"/>
        <v>0</v>
      </c>
      <c r="M41" s="8">
        <f t="shared" si="19"/>
        <v>0</v>
      </c>
      <c r="N41" s="8">
        <f t="shared" si="19"/>
        <v>93.10344827586206</v>
      </c>
      <c r="O41" s="11"/>
      <c r="T41" s="11"/>
      <c r="U41" s="37" t="s">
        <v>21</v>
      </c>
      <c r="V41" s="28">
        <f>Y36/$W$2*100</f>
        <v>17.24137931034483</v>
      </c>
      <c r="W41" s="31" t="s">
        <v>24</v>
      </c>
      <c r="X41" s="34">
        <f>AA36/$W$2</f>
        <v>0.27586206896551724</v>
      </c>
      <c r="AA41" s="11"/>
      <c r="AB41" s="11"/>
    </row>
    <row r="42" spans="2:28" ht="15.75" thickBot="1">
      <c r="B42" s="7" t="s">
        <v>12</v>
      </c>
      <c r="C42" s="8">
        <f>(C36*5+C37*4+C38*3+C39*2)/$W$2</f>
        <v>3.5517241379310347</v>
      </c>
      <c r="D42" s="8">
        <f aca="true" t="shared" si="20" ref="D42:N42">(D36*5+D37*4+D38*3+D39*2)/$W$2</f>
        <v>0</v>
      </c>
      <c r="E42" s="8">
        <f t="shared" si="20"/>
        <v>3.586206896551724</v>
      </c>
      <c r="F42" s="8">
        <f t="shared" si="20"/>
        <v>0</v>
      </c>
      <c r="G42" s="8">
        <f t="shared" si="20"/>
        <v>3.6551724137931036</v>
      </c>
      <c r="H42" s="8">
        <f t="shared" si="20"/>
        <v>0</v>
      </c>
      <c r="I42" s="8">
        <f t="shared" si="20"/>
        <v>0.9310344827586207</v>
      </c>
      <c r="J42" s="8">
        <f t="shared" si="20"/>
        <v>0</v>
      </c>
      <c r="K42" s="8">
        <f t="shared" si="20"/>
        <v>1.0344827586206897</v>
      </c>
      <c r="L42" s="8">
        <f t="shared" si="20"/>
        <v>0</v>
      </c>
      <c r="M42" s="8">
        <f t="shared" si="20"/>
        <v>0</v>
      </c>
      <c r="N42" s="8">
        <f t="shared" si="20"/>
        <v>4.172413793103448</v>
      </c>
      <c r="O42" s="11"/>
      <c r="T42" s="11"/>
      <c r="U42" s="38" t="s">
        <v>22</v>
      </c>
      <c r="V42" s="29">
        <f>(O36*5+P36*4+Q36*3+R36*2)/($W$2*$W$1)</f>
        <v>2.82183908045977</v>
      </c>
      <c r="W42" s="32" t="s">
        <v>25</v>
      </c>
      <c r="X42" s="35">
        <f>AB36/$W$2</f>
        <v>0.034482758620689655</v>
      </c>
      <c r="AA42" s="11"/>
      <c r="AB42" s="11"/>
    </row>
    <row r="48" ht="15">
      <c r="L48" s="11"/>
    </row>
  </sheetData>
  <sheetProtection/>
  <mergeCells count="8">
    <mergeCell ref="Z38:AB38"/>
    <mergeCell ref="U39:X39"/>
    <mergeCell ref="C3:N3"/>
    <mergeCell ref="C5:N5"/>
    <mergeCell ref="O5:AB5"/>
    <mergeCell ref="S6:T6"/>
    <mergeCell ref="U6:V6"/>
    <mergeCell ref="Z37:AB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42"/>
  <sheetViews>
    <sheetView zoomScalePageLayoutView="0" workbookViewId="0" topLeftCell="A1">
      <selection activeCell="AB43" sqref="AB43"/>
    </sheetView>
  </sheetViews>
  <sheetFormatPr defaultColWidth="9.140625" defaultRowHeight="15"/>
  <cols>
    <col min="1" max="1" width="3.140625" style="0" customWidth="1"/>
    <col min="2" max="2" width="18.57421875" style="0" customWidth="1"/>
    <col min="3" max="14" width="3.57421875" style="0" customWidth="1"/>
    <col min="15" max="18" width="4.57421875" style="0" customWidth="1"/>
    <col min="19" max="19" width="3.57421875" style="0" customWidth="1"/>
    <col min="20" max="20" width="5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5" width="5.57421875" style="0" customWidth="1"/>
    <col min="26" max="28" width="3.57421875" style="0" customWidth="1"/>
  </cols>
  <sheetData>
    <row r="1" spans="1:25" ht="15.75" thickBot="1">
      <c r="A1" t="s">
        <v>1</v>
      </c>
      <c r="C1" t="s">
        <v>17</v>
      </c>
      <c r="P1" s="12" t="s">
        <v>16</v>
      </c>
      <c r="Q1" s="13"/>
      <c r="R1" s="13"/>
      <c r="S1" s="13"/>
      <c r="T1" s="13"/>
      <c r="U1" s="13"/>
      <c r="V1" s="13"/>
      <c r="W1" s="14">
        <f>COUNT(C6:N6)</f>
        <v>6</v>
      </c>
      <c r="Y1" t="s">
        <v>208</v>
      </c>
    </row>
    <row r="2" spans="1:25" ht="12.75" customHeight="1" thickBot="1">
      <c r="A2" s="15"/>
      <c r="P2" s="12" t="s">
        <v>29</v>
      </c>
      <c r="Q2" s="13"/>
      <c r="R2" s="13"/>
      <c r="S2" s="13"/>
      <c r="T2" s="13"/>
      <c r="U2" s="13"/>
      <c r="V2" s="13"/>
      <c r="W2" s="40">
        <f>COUNT(A7:A33)</f>
        <v>23</v>
      </c>
      <c r="Y2" t="s">
        <v>207</v>
      </c>
    </row>
    <row r="3" spans="1:14" ht="9" customHeigh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4" ht="38.2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3:28" ht="9.75" customHeigh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0" t="s">
        <v>13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38.25" customHeight="1">
      <c r="A6" s="2" t="s">
        <v>0</v>
      </c>
      <c r="B6" s="1" t="s">
        <v>3</v>
      </c>
      <c r="C6" s="9">
        <v>10</v>
      </c>
      <c r="D6" s="9"/>
      <c r="E6" s="9">
        <v>111</v>
      </c>
      <c r="F6" s="9"/>
      <c r="G6" s="9">
        <v>11</v>
      </c>
      <c r="H6" s="9"/>
      <c r="I6" s="9">
        <v>14</v>
      </c>
      <c r="J6" s="9"/>
      <c r="K6" s="9">
        <v>12</v>
      </c>
      <c r="L6" s="9"/>
      <c r="M6" s="9"/>
      <c r="N6" s="9">
        <v>13</v>
      </c>
      <c r="O6" s="10">
        <v>5</v>
      </c>
      <c r="P6" s="10">
        <v>4</v>
      </c>
      <c r="Q6" s="10">
        <v>3</v>
      </c>
      <c r="R6" s="10">
        <v>2</v>
      </c>
      <c r="S6" s="112" t="s">
        <v>10</v>
      </c>
      <c r="T6" s="113"/>
      <c r="U6" s="112" t="s">
        <v>15</v>
      </c>
      <c r="V6" s="113"/>
      <c r="W6" s="16" t="s">
        <v>14</v>
      </c>
      <c r="X6" s="19" t="s">
        <v>18</v>
      </c>
      <c r="Y6" s="19" t="s">
        <v>19</v>
      </c>
      <c r="Z6" s="19" t="s">
        <v>26</v>
      </c>
      <c r="AA6" s="20" t="s">
        <v>27</v>
      </c>
      <c r="AB6" s="20" t="s">
        <v>30</v>
      </c>
    </row>
    <row r="7" spans="1:28" ht="12.75" customHeight="1">
      <c r="A7" s="2">
        <v>1</v>
      </c>
      <c r="B7" s="3" t="s">
        <v>209</v>
      </c>
      <c r="C7" s="4">
        <v>5</v>
      </c>
      <c r="D7" s="4"/>
      <c r="E7" s="4">
        <v>2</v>
      </c>
      <c r="F7" s="4"/>
      <c r="G7" s="4">
        <v>5</v>
      </c>
      <c r="H7" s="4"/>
      <c r="I7" s="4"/>
      <c r="J7" s="4"/>
      <c r="K7" s="4"/>
      <c r="L7" s="4"/>
      <c r="M7" s="4"/>
      <c r="N7" s="4">
        <v>5</v>
      </c>
      <c r="O7" s="2">
        <f>COUNTIF(C7:N7,"=5")</f>
        <v>3</v>
      </c>
      <c r="P7" s="2">
        <f>COUNTIF(C7:N7,"=4")</f>
        <v>0</v>
      </c>
      <c r="Q7" s="2">
        <f>COUNTIF(C7:N7,"=3")</f>
        <v>0</v>
      </c>
      <c r="R7" s="2">
        <f>COUNTIF(C7:N7,"=2")</f>
        <v>1</v>
      </c>
      <c r="S7" s="17">
        <f>O7+P7</f>
        <v>3</v>
      </c>
      <c r="T7" s="24">
        <f>S7/$W$1</f>
        <v>0.5</v>
      </c>
      <c r="U7" s="17">
        <f aca="true" t="shared" si="0" ref="U7:U29">S7+Q7</f>
        <v>3</v>
      </c>
      <c r="V7" s="24">
        <f>U7/$W$1</f>
        <v>0.5</v>
      </c>
      <c r="W7" s="17">
        <f>(O7*5+P7*4+Q7*3+R7*2)/$W$1</f>
        <v>2.8333333333333335</v>
      </c>
      <c r="X7" s="1" t="str">
        <f>IF(S7=$W$1,"4+5","-")</f>
        <v>-</v>
      </c>
      <c r="Y7" s="1" t="str">
        <f>IF(U7=$W$1,"3+4+5","-")</f>
        <v>-</v>
      </c>
      <c r="Z7" s="1" t="str">
        <f>IF(R7=1,"+","-")</f>
        <v>+</v>
      </c>
      <c r="AA7" s="1" t="str">
        <f>IF(R7=2,"+","-")</f>
        <v>-</v>
      </c>
      <c r="AB7" s="1" t="str">
        <f>IF(R7&gt;2,"+","-")</f>
        <v>-</v>
      </c>
    </row>
    <row r="8" spans="1:28" ht="12.75" customHeight="1">
      <c r="A8" s="2">
        <v>2</v>
      </c>
      <c r="B8" s="3" t="s">
        <v>210</v>
      </c>
      <c r="C8" s="4">
        <v>4</v>
      </c>
      <c r="D8" s="4"/>
      <c r="E8" s="4">
        <v>2</v>
      </c>
      <c r="F8" s="4"/>
      <c r="G8" s="4">
        <v>5</v>
      </c>
      <c r="H8" s="4"/>
      <c r="I8" s="4"/>
      <c r="J8" s="4"/>
      <c r="K8" s="4"/>
      <c r="L8" s="4"/>
      <c r="M8" s="4"/>
      <c r="N8" s="4">
        <v>5</v>
      </c>
      <c r="O8" s="2">
        <f>COUNTIF(C8:N8,"=5")</f>
        <v>2</v>
      </c>
      <c r="P8" s="2">
        <f aca="true" t="shared" si="1" ref="P8:P29">COUNTIF(C8:N8,"=4")</f>
        <v>1</v>
      </c>
      <c r="Q8" s="2">
        <f aca="true" t="shared" si="2" ref="Q8:Q29">COUNTIF(C8:N8,"=3")</f>
        <v>0</v>
      </c>
      <c r="R8" s="2">
        <f aca="true" t="shared" si="3" ref="R8:R29">COUNTIF(C8:N8,"=2")</f>
        <v>1</v>
      </c>
      <c r="S8" s="17">
        <f>O8+P8</f>
        <v>3</v>
      </c>
      <c r="T8" s="24">
        <f aca="true" t="shared" si="4" ref="T8:T29">S8/$W$1</f>
        <v>0.5</v>
      </c>
      <c r="U8" s="17">
        <f t="shared" si="0"/>
        <v>3</v>
      </c>
      <c r="V8" s="24">
        <f aca="true" t="shared" si="5" ref="V8:V29">U8/$W$1</f>
        <v>0.5</v>
      </c>
      <c r="W8" s="17">
        <f>(O8*5+P8*4+Q8*3+R8*2)/$W$1</f>
        <v>2.6666666666666665</v>
      </c>
      <c r="X8" s="1" t="str">
        <f aca="true" t="shared" si="6" ref="X8:X29">IF(S8=$W$1,"4+5","-")</f>
        <v>-</v>
      </c>
      <c r="Y8" s="1" t="str">
        <f aca="true" t="shared" si="7" ref="Y8:Y29">IF(U8=$W$1,"3+4+5","-")</f>
        <v>-</v>
      </c>
      <c r="Z8" s="1" t="str">
        <f aca="true" t="shared" si="8" ref="Z8:Z29">IF(R8=1,"+","-")</f>
        <v>+</v>
      </c>
      <c r="AA8" s="1" t="str">
        <f aca="true" t="shared" si="9" ref="AA8:AA29">IF(R8=2,"+","-")</f>
        <v>-</v>
      </c>
      <c r="AB8" s="1" t="str">
        <f aca="true" t="shared" si="10" ref="AB8:AB29">IF(R8&gt;2,"+","-")</f>
        <v>-</v>
      </c>
    </row>
    <row r="9" spans="1:28" ht="12.75" customHeight="1">
      <c r="A9" s="2">
        <v>3</v>
      </c>
      <c r="B9" s="3" t="s">
        <v>211</v>
      </c>
      <c r="C9" s="4">
        <v>3</v>
      </c>
      <c r="D9" s="4"/>
      <c r="E9" s="4">
        <v>2</v>
      </c>
      <c r="F9" s="4"/>
      <c r="G9" s="4">
        <v>5</v>
      </c>
      <c r="H9" s="4"/>
      <c r="I9" s="4"/>
      <c r="J9" s="4"/>
      <c r="K9" s="4"/>
      <c r="L9" s="4"/>
      <c r="M9" s="4"/>
      <c r="N9" s="4">
        <v>5</v>
      </c>
      <c r="O9" s="2">
        <f aca="true" t="shared" si="11" ref="O9:O29">COUNTIF(C9:N9,"=5")</f>
        <v>2</v>
      </c>
      <c r="P9" s="2">
        <f t="shared" si="1"/>
        <v>0</v>
      </c>
      <c r="Q9" s="2">
        <f t="shared" si="2"/>
        <v>1</v>
      </c>
      <c r="R9" s="2">
        <f t="shared" si="3"/>
        <v>1</v>
      </c>
      <c r="S9" s="17">
        <f aca="true" t="shared" si="12" ref="S9:S29">O9+P9</f>
        <v>2</v>
      </c>
      <c r="T9" s="24">
        <f t="shared" si="4"/>
        <v>0.3333333333333333</v>
      </c>
      <c r="U9" s="17">
        <f t="shared" si="0"/>
        <v>3</v>
      </c>
      <c r="V9" s="24">
        <f t="shared" si="5"/>
        <v>0.5</v>
      </c>
      <c r="W9" s="17">
        <f aca="true" t="shared" si="13" ref="W9:W29">(O9*5+P9*4+Q9*3+R9*2)/$W$1</f>
        <v>2.5</v>
      </c>
      <c r="X9" s="1" t="str">
        <f t="shared" si="6"/>
        <v>-</v>
      </c>
      <c r="Y9" s="1" t="str">
        <f t="shared" si="7"/>
        <v>-</v>
      </c>
      <c r="Z9" s="1" t="str">
        <f t="shared" si="8"/>
        <v>+</v>
      </c>
      <c r="AA9" s="1" t="str">
        <f t="shared" si="9"/>
        <v>-</v>
      </c>
      <c r="AB9" s="1" t="str">
        <f t="shared" si="10"/>
        <v>-</v>
      </c>
    </row>
    <row r="10" spans="1:28" ht="12.75" customHeight="1">
      <c r="A10" s="2">
        <v>4</v>
      </c>
      <c r="B10" s="3" t="s">
        <v>212</v>
      </c>
      <c r="C10" s="4">
        <v>2</v>
      </c>
      <c r="D10" s="4"/>
      <c r="E10" s="4">
        <v>2</v>
      </c>
      <c r="F10" s="4"/>
      <c r="G10" s="4">
        <v>5</v>
      </c>
      <c r="H10" s="4"/>
      <c r="I10" s="4"/>
      <c r="J10" s="4"/>
      <c r="K10" s="4"/>
      <c r="L10" s="4"/>
      <c r="M10" s="4"/>
      <c r="N10" s="4">
        <v>5</v>
      </c>
      <c r="O10" s="2">
        <f t="shared" si="11"/>
        <v>2</v>
      </c>
      <c r="P10" s="2">
        <f t="shared" si="1"/>
        <v>0</v>
      </c>
      <c r="Q10" s="2">
        <f t="shared" si="2"/>
        <v>0</v>
      </c>
      <c r="R10" s="2">
        <f t="shared" si="3"/>
        <v>2</v>
      </c>
      <c r="S10" s="17">
        <f t="shared" si="12"/>
        <v>2</v>
      </c>
      <c r="T10" s="24">
        <f t="shared" si="4"/>
        <v>0.3333333333333333</v>
      </c>
      <c r="U10" s="17">
        <f t="shared" si="0"/>
        <v>2</v>
      </c>
      <c r="V10" s="24">
        <f t="shared" si="5"/>
        <v>0.3333333333333333</v>
      </c>
      <c r="W10" s="17">
        <f t="shared" si="13"/>
        <v>2.3333333333333335</v>
      </c>
      <c r="X10" s="1" t="str">
        <f t="shared" si="6"/>
        <v>-</v>
      </c>
      <c r="Y10" s="1" t="str">
        <f t="shared" si="7"/>
        <v>-</v>
      </c>
      <c r="Z10" s="1" t="str">
        <f t="shared" si="8"/>
        <v>-</v>
      </c>
      <c r="AA10" s="1" t="str">
        <f t="shared" si="9"/>
        <v>+</v>
      </c>
      <c r="AB10" s="1" t="str">
        <f t="shared" si="10"/>
        <v>-</v>
      </c>
    </row>
    <row r="11" spans="1:28" ht="12.75" customHeight="1">
      <c r="A11" s="2">
        <v>5</v>
      </c>
      <c r="B11" s="3" t="s">
        <v>213</v>
      </c>
      <c r="C11" s="4">
        <v>5</v>
      </c>
      <c r="D11" s="4"/>
      <c r="E11" s="4">
        <v>2</v>
      </c>
      <c r="F11" s="4"/>
      <c r="G11" s="4">
        <v>5</v>
      </c>
      <c r="H11" s="4"/>
      <c r="I11" s="4"/>
      <c r="J11" s="4"/>
      <c r="K11" s="4">
        <v>2</v>
      </c>
      <c r="L11" s="4"/>
      <c r="M11" s="4"/>
      <c r="N11" s="4">
        <v>5</v>
      </c>
      <c r="O11" s="2">
        <f t="shared" si="11"/>
        <v>3</v>
      </c>
      <c r="P11" s="2">
        <f t="shared" si="1"/>
        <v>0</v>
      </c>
      <c r="Q11" s="2">
        <f t="shared" si="2"/>
        <v>0</v>
      </c>
      <c r="R11" s="2">
        <f t="shared" si="3"/>
        <v>2</v>
      </c>
      <c r="S11" s="17">
        <f t="shared" si="12"/>
        <v>3</v>
      </c>
      <c r="T11" s="24">
        <f t="shared" si="4"/>
        <v>0.5</v>
      </c>
      <c r="U11" s="17">
        <f t="shared" si="0"/>
        <v>3</v>
      </c>
      <c r="V11" s="24">
        <f t="shared" si="5"/>
        <v>0.5</v>
      </c>
      <c r="W11" s="17">
        <f t="shared" si="13"/>
        <v>3.1666666666666665</v>
      </c>
      <c r="X11" s="1" t="str">
        <f t="shared" si="6"/>
        <v>-</v>
      </c>
      <c r="Y11" s="1" t="str">
        <f t="shared" si="7"/>
        <v>-</v>
      </c>
      <c r="Z11" s="1" t="str">
        <f t="shared" si="8"/>
        <v>-</v>
      </c>
      <c r="AA11" s="1" t="str">
        <f t="shared" si="9"/>
        <v>+</v>
      </c>
      <c r="AB11" s="1" t="str">
        <f t="shared" si="10"/>
        <v>-</v>
      </c>
    </row>
    <row r="12" spans="1:28" ht="12.75" customHeight="1">
      <c r="A12" s="2">
        <v>6</v>
      </c>
      <c r="B12" s="3" t="s">
        <v>214</v>
      </c>
      <c r="C12" s="4">
        <v>4</v>
      </c>
      <c r="D12" s="4"/>
      <c r="E12" s="4">
        <v>2</v>
      </c>
      <c r="F12" s="4"/>
      <c r="G12" s="4">
        <v>5</v>
      </c>
      <c r="H12" s="4"/>
      <c r="I12" s="4"/>
      <c r="J12" s="4"/>
      <c r="K12" s="4"/>
      <c r="L12" s="4"/>
      <c r="M12" s="4"/>
      <c r="N12" s="4">
        <v>5</v>
      </c>
      <c r="O12" s="2">
        <f t="shared" si="11"/>
        <v>2</v>
      </c>
      <c r="P12" s="2">
        <f t="shared" si="1"/>
        <v>1</v>
      </c>
      <c r="Q12" s="2">
        <f t="shared" si="2"/>
        <v>0</v>
      </c>
      <c r="R12" s="2">
        <f t="shared" si="3"/>
        <v>1</v>
      </c>
      <c r="S12" s="17">
        <f t="shared" si="12"/>
        <v>3</v>
      </c>
      <c r="T12" s="24">
        <f t="shared" si="4"/>
        <v>0.5</v>
      </c>
      <c r="U12" s="17">
        <f t="shared" si="0"/>
        <v>3</v>
      </c>
      <c r="V12" s="24">
        <f t="shared" si="5"/>
        <v>0.5</v>
      </c>
      <c r="W12" s="17">
        <f t="shared" si="13"/>
        <v>2.6666666666666665</v>
      </c>
      <c r="X12" s="1" t="str">
        <f t="shared" si="6"/>
        <v>-</v>
      </c>
      <c r="Y12" s="1" t="str">
        <f t="shared" si="7"/>
        <v>-</v>
      </c>
      <c r="Z12" s="1" t="str">
        <f t="shared" si="8"/>
        <v>+</v>
      </c>
      <c r="AA12" s="1" t="str">
        <f t="shared" si="9"/>
        <v>-</v>
      </c>
      <c r="AB12" s="1" t="str">
        <f t="shared" si="10"/>
        <v>-</v>
      </c>
    </row>
    <row r="13" spans="1:28" ht="12.75" customHeight="1">
      <c r="A13" s="2">
        <v>7</v>
      </c>
      <c r="B13" s="3" t="s">
        <v>215</v>
      </c>
      <c r="C13" s="4">
        <v>3</v>
      </c>
      <c r="D13" s="4"/>
      <c r="E13" s="4">
        <v>2</v>
      </c>
      <c r="F13" s="4"/>
      <c r="G13" s="4">
        <v>5</v>
      </c>
      <c r="H13" s="4"/>
      <c r="I13" s="4"/>
      <c r="J13" s="4"/>
      <c r="K13" s="4"/>
      <c r="L13" s="4"/>
      <c r="M13" s="4"/>
      <c r="N13" s="4">
        <v>5</v>
      </c>
      <c r="O13" s="2">
        <f t="shared" si="11"/>
        <v>2</v>
      </c>
      <c r="P13" s="2">
        <f t="shared" si="1"/>
        <v>0</v>
      </c>
      <c r="Q13" s="2">
        <f t="shared" si="2"/>
        <v>1</v>
      </c>
      <c r="R13" s="2">
        <f t="shared" si="3"/>
        <v>1</v>
      </c>
      <c r="S13" s="17">
        <f t="shared" si="12"/>
        <v>2</v>
      </c>
      <c r="T13" s="24">
        <f t="shared" si="4"/>
        <v>0.3333333333333333</v>
      </c>
      <c r="U13" s="17">
        <f t="shared" si="0"/>
        <v>3</v>
      </c>
      <c r="V13" s="24">
        <f t="shared" si="5"/>
        <v>0.5</v>
      </c>
      <c r="W13" s="17">
        <f t="shared" si="13"/>
        <v>2.5</v>
      </c>
      <c r="X13" s="1" t="str">
        <f t="shared" si="6"/>
        <v>-</v>
      </c>
      <c r="Y13" s="1" t="str">
        <f t="shared" si="7"/>
        <v>-</v>
      </c>
      <c r="Z13" s="1" t="str">
        <f t="shared" si="8"/>
        <v>+</v>
      </c>
      <c r="AA13" s="1" t="str">
        <f t="shared" si="9"/>
        <v>-</v>
      </c>
      <c r="AB13" s="1" t="str">
        <f t="shared" si="10"/>
        <v>-</v>
      </c>
    </row>
    <row r="14" spans="1:28" ht="12.75" customHeight="1">
      <c r="A14" s="2">
        <v>8</v>
      </c>
      <c r="B14" s="3" t="s">
        <v>216</v>
      </c>
      <c r="C14" s="4">
        <v>3</v>
      </c>
      <c r="D14" s="4"/>
      <c r="E14" s="4">
        <v>2</v>
      </c>
      <c r="F14" s="4"/>
      <c r="G14" s="4">
        <v>2</v>
      </c>
      <c r="H14" s="4"/>
      <c r="I14" s="4"/>
      <c r="J14" s="4"/>
      <c r="K14" s="4"/>
      <c r="L14" s="4"/>
      <c r="M14" s="4"/>
      <c r="N14" s="4">
        <v>5</v>
      </c>
      <c r="O14" s="2">
        <f t="shared" si="11"/>
        <v>1</v>
      </c>
      <c r="P14" s="2">
        <f t="shared" si="1"/>
        <v>0</v>
      </c>
      <c r="Q14" s="2">
        <f t="shared" si="2"/>
        <v>1</v>
      </c>
      <c r="R14" s="2">
        <f t="shared" si="3"/>
        <v>2</v>
      </c>
      <c r="S14" s="17">
        <f t="shared" si="12"/>
        <v>1</v>
      </c>
      <c r="T14" s="24">
        <f t="shared" si="4"/>
        <v>0.16666666666666666</v>
      </c>
      <c r="U14" s="17">
        <f t="shared" si="0"/>
        <v>2</v>
      </c>
      <c r="V14" s="24">
        <f t="shared" si="5"/>
        <v>0.3333333333333333</v>
      </c>
      <c r="W14" s="17">
        <f t="shared" si="13"/>
        <v>2</v>
      </c>
      <c r="X14" s="1" t="str">
        <f t="shared" si="6"/>
        <v>-</v>
      </c>
      <c r="Y14" s="1" t="str">
        <f t="shared" si="7"/>
        <v>-</v>
      </c>
      <c r="Z14" s="1" t="str">
        <f t="shared" si="8"/>
        <v>-</v>
      </c>
      <c r="AA14" s="1" t="str">
        <f t="shared" si="9"/>
        <v>+</v>
      </c>
      <c r="AB14" s="1" t="str">
        <f t="shared" si="10"/>
        <v>-</v>
      </c>
    </row>
    <row r="15" spans="1:28" ht="12.75" customHeight="1">
      <c r="A15" s="2">
        <v>9</v>
      </c>
      <c r="B15" s="3" t="s">
        <v>217</v>
      </c>
      <c r="C15" s="4">
        <v>2</v>
      </c>
      <c r="D15" s="4"/>
      <c r="E15" s="4">
        <v>5</v>
      </c>
      <c r="F15" s="4"/>
      <c r="G15" s="4">
        <v>2</v>
      </c>
      <c r="H15" s="4"/>
      <c r="I15" s="4"/>
      <c r="J15" s="4"/>
      <c r="K15" s="4"/>
      <c r="L15" s="4"/>
      <c r="M15" s="4"/>
      <c r="N15" s="4">
        <v>5</v>
      </c>
      <c r="O15" s="2">
        <f t="shared" si="11"/>
        <v>2</v>
      </c>
      <c r="P15" s="2">
        <f t="shared" si="1"/>
        <v>0</v>
      </c>
      <c r="Q15" s="2">
        <f t="shared" si="2"/>
        <v>0</v>
      </c>
      <c r="R15" s="2">
        <f t="shared" si="3"/>
        <v>2</v>
      </c>
      <c r="S15" s="17">
        <f t="shared" si="12"/>
        <v>2</v>
      </c>
      <c r="T15" s="24">
        <f t="shared" si="4"/>
        <v>0.3333333333333333</v>
      </c>
      <c r="U15" s="17">
        <f t="shared" si="0"/>
        <v>2</v>
      </c>
      <c r="V15" s="24">
        <f t="shared" si="5"/>
        <v>0.3333333333333333</v>
      </c>
      <c r="W15" s="17">
        <f t="shared" si="13"/>
        <v>2.3333333333333335</v>
      </c>
      <c r="X15" s="1" t="str">
        <f t="shared" si="6"/>
        <v>-</v>
      </c>
      <c r="Y15" s="1" t="str">
        <f t="shared" si="7"/>
        <v>-</v>
      </c>
      <c r="Z15" s="1" t="str">
        <f t="shared" si="8"/>
        <v>-</v>
      </c>
      <c r="AA15" s="1" t="str">
        <f t="shared" si="9"/>
        <v>+</v>
      </c>
      <c r="AB15" s="1" t="str">
        <f t="shared" si="10"/>
        <v>-</v>
      </c>
    </row>
    <row r="16" spans="1:28" ht="12.75" customHeight="1">
      <c r="A16" s="2">
        <v>10</v>
      </c>
      <c r="B16" s="3" t="s">
        <v>218</v>
      </c>
      <c r="C16" s="4">
        <v>2</v>
      </c>
      <c r="D16" s="4"/>
      <c r="E16" s="4">
        <v>5</v>
      </c>
      <c r="F16" s="4"/>
      <c r="G16" s="4">
        <v>2</v>
      </c>
      <c r="H16" s="4"/>
      <c r="I16" s="4"/>
      <c r="J16" s="4"/>
      <c r="K16" s="4"/>
      <c r="L16" s="4"/>
      <c r="M16" s="4"/>
      <c r="N16" s="4">
        <v>5</v>
      </c>
      <c r="O16" s="2">
        <f t="shared" si="11"/>
        <v>2</v>
      </c>
      <c r="P16" s="2">
        <f t="shared" si="1"/>
        <v>0</v>
      </c>
      <c r="Q16" s="2">
        <f t="shared" si="2"/>
        <v>0</v>
      </c>
      <c r="R16" s="2">
        <f t="shared" si="3"/>
        <v>2</v>
      </c>
      <c r="S16" s="17">
        <f t="shared" si="12"/>
        <v>2</v>
      </c>
      <c r="T16" s="24">
        <f t="shared" si="4"/>
        <v>0.3333333333333333</v>
      </c>
      <c r="U16" s="17">
        <f t="shared" si="0"/>
        <v>2</v>
      </c>
      <c r="V16" s="24">
        <f t="shared" si="5"/>
        <v>0.3333333333333333</v>
      </c>
      <c r="W16" s="17">
        <f t="shared" si="13"/>
        <v>2.3333333333333335</v>
      </c>
      <c r="X16" s="1" t="str">
        <f t="shared" si="6"/>
        <v>-</v>
      </c>
      <c r="Y16" s="1" t="str">
        <f t="shared" si="7"/>
        <v>-</v>
      </c>
      <c r="Z16" s="1" t="str">
        <f t="shared" si="8"/>
        <v>-</v>
      </c>
      <c r="AA16" s="1" t="str">
        <f t="shared" si="9"/>
        <v>+</v>
      </c>
      <c r="AB16" s="1" t="str">
        <f t="shared" si="10"/>
        <v>-</v>
      </c>
    </row>
    <row r="17" spans="1:28" ht="12.75" customHeight="1">
      <c r="A17" s="2">
        <v>11</v>
      </c>
      <c r="B17" s="3" t="s">
        <v>219</v>
      </c>
      <c r="C17" s="4">
        <v>3</v>
      </c>
      <c r="D17" s="4"/>
      <c r="E17" s="4">
        <v>5</v>
      </c>
      <c r="F17" s="4"/>
      <c r="G17" s="4">
        <v>2</v>
      </c>
      <c r="H17" s="4"/>
      <c r="I17" s="4"/>
      <c r="J17" s="4"/>
      <c r="K17" s="4"/>
      <c r="L17" s="4"/>
      <c r="M17" s="4"/>
      <c r="N17" s="4">
        <v>4</v>
      </c>
      <c r="O17" s="2">
        <f t="shared" si="11"/>
        <v>1</v>
      </c>
      <c r="P17" s="2">
        <f t="shared" si="1"/>
        <v>1</v>
      </c>
      <c r="Q17" s="2">
        <f t="shared" si="2"/>
        <v>1</v>
      </c>
      <c r="R17" s="2">
        <f t="shared" si="3"/>
        <v>1</v>
      </c>
      <c r="S17" s="17">
        <f t="shared" si="12"/>
        <v>2</v>
      </c>
      <c r="T17" s="24">
        <f t="shared" si="4"/>
        <v>0.3333333333333333</v>
      </c>
      <c r="U17" s="17">
        <f t="shared" si="0"/>
        <v>3</v>
      </c>
      <c r="V17" s="24">
        <f t="shared" si="5"/>
        <v>0.5</v>
      </c>
      <c r="W17" s="17">
        <f t="shared" si="13"/>
        <v>2.3333333333333335</v>
      </c>
      <c r="X17" s="1" t="str">
        <f t="shared" si="6"/>
        <v>-</v>
      </c>
      <c r="Y17" s="1" t="str">
        <f t="shared" si="7"/>
        <v>-</v>
      </c>
      <c r="Z17" s="1" t="str">
        <f t="shared" si="8"/>
        <v>+</v>
      </c>
      <c r="AA17" s="1" t="str">
        <f t="shared" si="9"/>
        <v>-</v>
      </c>
      <c r="AB17" s="1" t="str">
        <f t="shared" si="10"/>
        <v>-</v>
      </c>
    </row>
    <row r="18" spans="1:28" ht="12.75" customHeight="1">
      <c r="A18" s="2">
        <v>12</v>
      </c>
      <c r="B18" s="3" t="s">
        <v>220</v>
      </c>
      <c r="C18" s="4">
        <v>2</v>
      </c>
      <c r="D18" s="4"/>
      <c r="E18" s="4">
        <v>5</v>
      </c>
      <c r="F18" s="4"/>
      <c r="G18" s="4">
        <v>2</v>
      </c>
      <c r="H18" s="4"/>
      <c r="I18" s="4"/>
      <c r="J18" s="4"/>
      <c r="K18" s="4"/>
      <c r="L18" s="4"/>
      <c r="M18" s="4"/>
      <c r="N18" s="4">
        <v>4</v>
      </c>
      <c r="O18" s="2">
        <f t="shared" si="11"/>
        <v>1</v>
      </c>
      <c r="P18" s="2">
        <f t="shared" si="1"/>
        <v>1</v>
      </c>
      <c r="Q18" s="2">
        <f t="shared" si="2"/>
        <v>0</v>
      </c>
      <c r="R18" s="2">
        <f t="shared" si="3"/>
        <v>2</v>
      </c>
      <c r="S18" s="17">
        <f t="shared" si="12"/>
        <v>2</v>
      </c>
      <c r="T18" s="24">
        <f t="shared" si="4"/>
        <v>0.3333333333333333</v>
      </c>
      <c r="U18" s="17">
        <f t="shared" si="0"/>
        <v>2</v>
      </c>
      <c r="V18" s="24">
        <f t="shared" si="5"/>
        <v>0.3333333333333333</v>
      </c>
      <c r="W18" s="17">
        <f t="shared" si="13"/>
        <v>2.1666666666666665</v>
      </c>
      <c r="X18" s="1" t="str">
        <f t="shared" si="6"/>
        <v>-</v>
      </c>
      <c r="Y18" s="1" t="str">
        <f t="shared" si="7"/>
        <v>-</v>
      </c>
      <c r="Z18" s="1" t="str">
        <f t="shared" si="8"/>
        <v>-</v>
      </c>
      <c r="AA18" s="1" t="str">
        <f t="shared" si="9"/>
        <v>+</v>
      </c>
      <c r="AB18" s="1" t="str">
        <f t="shared" si="10"/>
        <v>-</v>
      </c>
    </row>
    <row r="19" spans="1:28" ht="12.75" customHeight="1">
      <c r="A19" s="2">
        <v>13</v>
      </c>
      <c r="B19" s="3" t="s">
        <v>221</v>
      </c>
      <c r="C19" s="4">
        <v>5</v>
      </c>
      <c r="D19" s="4"/>
      <c r="E19" s="4">
        <v>5</v>
      </c>
      <c r="F19" s="4"/>
      <c r="G19" s="4">
        <v>5</v>
      </c>
      <c r="H19" s="4"/>
      <c r="I19" s="4">
        <v>5</v>
      </c>
      <c r="J19" s="4"/>
      <c r="K19" s="4">
        <v>5</v>
      </c>
      <c r="L19" s="4"/>
      <c r="M19" s="4"/>
      <c r="N19" s="4">
        <v>5</v>
      </c>
      <c r="O19" s="2">
        <f t="shared" si="11"/>
        <v>6</v>
      </c>
      <c r="P19" s="2">
        <f t="shared" si="1"/>
        <v>0</v>
      </c>
      <c r="Q19" s="2">
        <f t="shared" si="2"/>
        <v>0</v>
      </c>
      <c r="R19" s="2">
        <f t="shared" si="3"/>
        <v>0</v>
      </c>
      <c r="S19" s="17">
        <f t="shared" si="12"/>
        <v>6</v>
      </c>
      <c r="T19" s="24">
        <f t="shared" si="4"/>
        <v>1</v>
      </c>
      <c r="U19" s="17">
        <f t="shared" si="0"/>
        <v>6</v>
      </c>
      <c r="V19" s="24">
        <f t="shared" si="5"/>
        <v>1</v>
      </c>
      <c r="W19" s="17">
        <f t="shared" si="13"/>
        <v>5</v>
      </c>
      <c r="X19" s="1" t="str">
        <f t="shared" si="6"/>
        <v>4+5</v>
      </c>
      <c r="Y19" s="1" t="str">
        <f t="shared" si="7"/>
        <v>3+4+5</v>
      </c>
      <c r="Z19" s="1" t="str">
        <f t="shared" si="8"/>
        <v>-</v>
      </c>
      <c r="AA19" s="1" t="str">
        <f t="shared" si="9"/>
        <v>-</v>
      </c>
      <c r="AB19" s="1" t="str">
        <f t="shared" si="10"/>
        <v>-</v>
      </c>
    </row>
    <row r="20" spans="1:28" ht="12.75" customHeight="1">
      <c r="A20" s="2">
        <v>14</v>
      </c>
      <c r="B20" s="3" t="s">
        <v>190</v>
      </c>
      <c r="C20" s="4">
        <v>2</v>
      </c>
      <c r="D20" s="4"/>
      <c r="E20" s="4">
        <v>5</v>
      </c>
      <c r="F20" s="4"/>
      <c r="G20" s="4">
        <v>3</v>
      </c>
      <c r="H20" s="4"/>
      <c r="I20" s="4"/>
      <c r="J20" s="4"/>
      <c r="K20" s="4"/>
      <c r="L20" s="4"/>
      <c r="M20" s="4"/>
      <c r="N20" s="4">
        <v>4</v>
      </c>
      <c r="O20" s="2">
        <f t="shared" si="11"/>
        <v>1</v>
      </c>
      <c r="P20" s="2">
        <f t="shared" si="1"/>
        <v>1</v>
      </c>
      <c r="Q20" s="2">
        <f t="shared" si="2"/>
        <v>1</v>
      </c>
      <c r="R20" s="2">
        <f t="shared" si="3"/>
        <v>1</v>
      </c>
      <c r="S20" s="17">
        <f t="shared" si="12"/>
        <v>2</v>
      </c>
      <c r="T20" s="24">
        <f t="shared" si="4"/>
        <v>0.3333333333333333</v>
      </c>
      <c r="U20" s="17">
        <f t="shared" si="0"/>
        <v>3</v>
      </c>
      <c r="V20" s="24">
        <f t="shared" si="5"/>
        <v>0.5</v>
      </c>
      <c r="W20" s="17">
        <f t="shared" si="13"/>
        <v>2.3333333333333335</v>
      </c>
      <c r="X20" s="1" t="str">
        <f t="shared" si="6"/>
        <v>-</v>
      </c>
      <c r="Y20" s="1" t="str">
        <f t="shared" si="7"/>
        <v>-</v>
      </c>
      <c r="Z20" s="1" t="str">
        <f t="shared" si="8"/>
        <v>+</v>
      </c>
      <c r="AA20" s="1" t="str">
        <f t="shared" si="9"/>
        <v>-</v>
      </c>
      <c r="AB20" s="1" t="str">
        <f t="shared" si="10"/>
        <v>-</v>
      </c>
    </row>
    <row r="21" spans="1:28" ht="12.75" customHeight="1">
      <c r="A21" s="2">
        <v>15</v>
      </c>
      <c r="B21" s="3" t="s">
        <v>222</v>
      </c>
      <c r="C21" s="4">
        <v>3</v>
      </c>
      <c r="D21" s="4"/>
      <c r="E21" s="4">
        <v>5</v>
      </c>
      <c r="F21" s="4"/>
      <c r="G21" s="4">
        <v>3</v>
      </c>
      <c r="H21" s="4"/>
      <c r="I21" s="4"/>
      <c r="J21" s="4"/>
      <c r="K21" s="4"/>
      <c r="L21" s="4"/>
      <c r="M21" s="4"/>
      <c r="N21" s="4">
        <v>4</v>
      </c>
      <c r="O21" s="2">
        <f t="shared" si="11"/>
        <v>1</v>
      </c>
      <c r="P21" s="2">
        <f t="shared" si="1"/>
        <v>1</v>
      </c>
      <c r="Q21" s="2">
        <f t="shared" si="2"/>
        <v>2</v>
      </c>
      <c r="R21" s="2">
        <f t="shared" si="3"/>
        <v>0</v>
      </c>
      <c r="S21" s="17">
        <f t="shared" si="12"/>
        <v>2</v>
      </c>
      <c r="T21" s="24">
        <f t="shared" si="4"/>
        <v>0.3333333333333333</v>
      </c>
      <c r="U21" s="17">
        <f t="shared" si="0"/>
        <v>4</v>
      </c>
      <c r="V21" s="24">
        <f t="shared" si="5"/>
        <v>0.6666666666666666</v>
      </c>
      <c r="W21" s="17">
        <f t="shared" si="13"/>
        <v>2.5</v>
      </c>
      <c r="X21" s="1" t="str">
        <f t="shared" si="6"/>
        <v>-</v>
      </c>
      <c r="Y21" s="1" t="str">
        <f t="shared" si="7"/>
        <v>-</v>
      </c>
      <c r="Z21" s="1" t="str">
        <f t="shared" si="8"/>
        <v>-</v>
      </c>
      <c r="AA21" s="1" t="str">
        <f t="shared" si="9"/>
        <v>-</v>
      </c>
      <c r="AB21" s="1" t="str">
        <f t="shared" si="10"/>
        <v>-</v>
      </c>
    </row>
    <row r="22" spans="1:28" ht="12.75" customHeight="1">
      <c r="A22" s="2">
        <v>16</v>
      </c>
      <c r="B22" s="3" t="s">
        <v>223</v>
      </c>
      <c r="C22" s="4">
        <v>5</v>
      </c>
      <c r="D22" s="4"/>
      <c r="E22" s="4">
        <v>5</v>
      </c>
      <c r="F22" s="4"/>
      <c r="G22" s="4">
        <v>4</v>
      </c>
      <c r="H22" s="4"/>
      <c r="I22" s="4"/>
      <c r="J22" s="4"/>
      <c r="K22" s="4"/>
      <c r="L22" s="4"/>
      <c r="M22" s="4"/>
      <c r="N22" s="4">
        <v>4</v>
      </c>
      <c r="O22" s="2">
        <f t="shared" si="11"/>
        <v>2</v>
      </c>
      <c r="P22" s="2">
        <f t="shared" si="1"/>
        <v>2</v>
      </c>
      <c r="Q22" s="2">
        <f t="shared" si="2"/>
        <v>0</v>
      </c>
      <c r="R22" s="2">
        <f t="shared" si="3"/>
        <v>0</v>
      </c>
      <c r="S22" s="17">
        <f t="shared" si="12"/>
        <v>4</v>
      </c>
      <c r="T22" s="24">
        <f t="shared" si="4"/>
        <v>0.6666666666666666</v>
      </c>
      <c r="U22" s="17">
        <f t="shared" si="0"/>
        <v>4</v>
      </c>
      <c r="V22" s="24">
        <f t="shared" si="5"/>
        <v>0.6666666666666666</v>
      </c>
      <c r="W22" s="17">
        <f t="shared" si="13"/>
        <v>3</v>
      </c>
      <c r="X22" s="1" t="str">
        <f t="shared" si="6"/>
        <v>-</v>
      </c>
      <c r="Y22" s="1" t="str">
        <f t="shared" si="7"/>
        <v>-</v>
      </c>
      <c r="Z22" s="1" t="str">
        <f t="shared" si="8"/>
        <v>-</v>
      </c>
      <c r="AA22" s="1" t="str">
        <f t="shared" si="9"/>
        <v>-</v>
      </c>
      <c r="AB22" s="1" t="str">
        <f t="shared" si="10"/>
        <v>-</v>
      </c>
    </row>
    <row r="23" spans="1:28" ht="12.75" customHeight="1">
      <c r="A23" s="2">
        <v>17</v>
      </c>
      <c r="B23" s="3" t="s">
        <v>224</v>
      </c>
      <c r="C23" s="4">
        <v>5</v>
      </c>
      <c r="D23" s="4"/>
      <c r="E23" s="4">
        <v>2</v>
      </c>
      <c r="F23" s="4"/>
      <c r="G23" s="4">
        <v>3</v>
      </c>
      <c r="H23" s="4"/>
      <c r="I23" s="4"/>
      <c r="J23" s="4"/>
      <c r="K23" s="4"/>
      <c r="L23" s="4"/>
      <c r="M23" s="4"/>
      <c r="N23" s="4">
        <v>4</v>
      </c>
      <c r="O23" s="2">
        <f t="shared" si="11"/>
        <v>1</v>
      </c>
      <c r="P23" s="2">
        <f t="shared" si="1"/>
        <v>1</v>
      </c>
      <c r="Q23" s="2">
        <f t="shared" si="2"/>
        <v>1</v>
      </c>
      <c r="R23" s="2">
        <f t="shared" si="3"/>
        <v>1</v>
      </c>
      <c r="S23" s="17">
        <f t="shared" si="12"/>
        <v>2</v>
      </c>
      <c r="T23" s="24">
        <f t="shared" si="4"/>
        <v>0.3333333333333333</v>
      </c>
      <c r="U23" s="17">
        <f t="shared" si="0"/>
        <v>3</v>
      </c>
      <c r="V23" s="24">
        <f t="shared" si="5"/>
        <v>0.5</v>
      </c>
      <c r="W23" s="17">
        <f t="shared" si="13"/>
        <v>2.3333333333333335</v>
      </c>
      <c r="X23" s="1" t="str">
        <f t="shared" si="6"/>
        <v>-</v>
      </c>
      <c r="Y23" s="1" t="str">
        <f t="shared" si="7"/>
        <v>-</v>
      </c>
      <c r="Z23" s="1" t="str">
        <f t="shared" si="8"/>
        <v>+</v>
      </c>
      <c r="AA23" s="1" t="str">
        <f t="shared" si="9"/>
        <v>-</v>
      </c>
      <c r="AB23" s="1" t="str">
        <f t="shared" si="10"/>
        <v>-</v>
      </c>
    </row>
    <row r="24" spans="1:28" ht="12.75" customHeight="1">
      <c r="A24" s="2">
        <v>18</v>
      </c>
      <c r="B24" s="3" t="s">
        <v>225</v>
      </c>
      <c r="C24" s="4">
        <v>5</v>
      </c>
      <c r="D24" s="4"/>
      <c r="E24" s="4">
        <v>3</v>
      </c>
      <c r="F24" s="4"/>
      <c r="G24" s="4">
        <v>3</v>
      </c>
      <c r="H24" s="4"/>
      <c r="I24" s="4">
        <v>2</v>
      </c>
      <c r="J24" s="4"/>
      <c r="K24" s="4">
        <v>3</v>
      </c>
      <c r="L24" s="4"/>
      <c r="M24" s="4"/>
      <c r="N24" s="4">
        <v>4</v>
      </c>
      <c r="O24" s="2">
        <f t="shared" si="11"/>
        <v>1</v>
      </c>
      <c r="P24" s="2">
        <f t="shared" si="1"/>
        <v>1</v>
      </c>
      <c r="Q24" s="2">
        <f t="shared" si="2"/>
        <v>3</v>
      </c>
      <c r="R24" s="2">
        <f t="shared" si="3"/>
        <v>1</v>
      </c>
      <c r="S24" s="17">
        <f t="shared" si="12"/>
        <v>2</v>
      </c>
      <c r="T24" s="24">
        <f t="shared" si="4"/>
        <v>0.3333333333333333</v>
      </c>
      <c r="U24" s="17">
        <f t="shared" si="0"/>
        <v>5</v>
      </c>
      <c r="V24" s="24">
        <f t="shared" si="5"/>
        <v>0.8333333333333334</v>
      </c>
      <c r="W24" s="17">
        <f t="shared" si="13"/>
        <v>3.3333333333333335</v>
      </c>
      <c r="X24" s="1" t="str">
        <f t="shared" si="6"/>
        <v>-</v>
      </c>
      <c r="Y24" s="1" t="str">
        <f t="shared" si="7"/>
        <v>-</v>
      </c>
      <c r="Z24" s="1" t="str">
        <f t="shared" si="8"/>
        <v>+</v>
      </c>
      <c r="AA24" s="1" t="str">
        <f t="shared" si="9"/>
        <v>-</v>
      </c>
      <c r="AB24" s="1" t="str">
        <f t="shared" si="10"/>
        <v>-</v>
      </c>
    </row>
    <row r="25" spans="1:28" ht="12.75" customHeight="1">
      <c r="A25" s="2">
        <v>19</v>
      </c>
      <c r="B25" s="3" t="s">
        <v>226</v>
      </c>
      <c r="C25" s="4">
        <v>4</v>
      </c>
      <c r="D25" s="4"/>
      <c r="E25" s="4">
        <v>3</v>
      </c>
      <c r="F25" s="4"/>
      <c r="G25" s="4">
        <v>4</v>
      </c>
      <c r="H25" s="4"/>
      <c r="I25" s="4"/>
      <c r="J25" s="4"/>
      <c r="K25" s="4"/>
      <c r="L25" s="4"/>
      <c r="M25" s="4"/>
      <c r="N25" s="4">
        <v>4</v>
      </c>
      <c r="O25" s="2">
        <f t="shared" si="11"/>
        <v>0</v>
      </c>
      <c r="P25" s="2">
        <f t="shared" si="1"/>
        <v>3</v>
      </c>
      <c r="Q25" s="2">
        <f t="shared" si="2"/>
        <v>1</v>
      </c>
      <c r="R25" s="2">
        <f t="shared" si="3"/>
        <v>0</v>
      </c>
      <c r="S25" s="17">
        <f t="shared" si="12"/>
        <v>3</v>
      </c>
      <c r="T25" s="24">
        <f t="shared" si="4"/>
        <v>0.5</v>
      </c>
      <c r="U25" s="17">
        <f t="shared" si="0"/>
        <v>4</v>
      </c>
      <c r="V25" s="24">
        <f t="shared" si="5"/>
        <v>0.6666666666666666</v>
      </c>
      <c r="W25" s="17">
        <f t="shared" si="13"/>
        <v>2.5</v>
      </c>
      <c r="X25" s="1" t="str">
        <f t="shared" si="6"/>
        <v>-</v>
      </c>
      <c r="Y25" s="1" t="str">
        <f t="shared" si="7"/>
        <v>-</v>
      </c>
      <c r="Z25" s="1" t="str">
        <f t="shared" si="8"/>
        <v>-</v>
      </c>
      <c r="AA25" s="1" t="str">
        <f t="shared" si="9"/>
        <v>-</v>
      </c>
      <c r="AB25" s="1" t="str">
        <f t="shared" si="10"/>
        <v>-</v>
      </c>
    </row>
    <row r="26" spans="1:28" ht="12.75" customHeight="1">
      <c r="A26" s="2">
        <v>20</v>
      </c>
      <c r="B26" s="3" t="s">
        <v>227</v>
      </c>
      <c r="C26" s="4">
        <v>5</v>
      </c>
      <c r="D26" s="4"/>
      <c r="E26" s="4">
        <v>5</v>
      </c>
      <c r="F26" s="4"/>
      <c r="G26" s="4">
        <v>5</v>
      </c>
      <c r="H26" s="4"/>
      <c r="I26" s="4">
        <v>5</v>
      </c>
      <c r="J26" s="4"/>
      <c r="K26" s="4">
        <v>5</v>
      </c>
      <c r="L26" s="4"/>
      <c r="M26" s="4"/>
      <c r="N26" s="4">
        <v>5</v>
      </c>
      <c r="O26" s="2">
        <f t="shared" si="11"/>
        <v>6</v>
      </c>
      <c r="P26" s="2">
        <f t="shared" si="1"/>
        <v>0</v>
      </c>
      <c r="Q26" s="2">
        <f t="shared" si="2"/>
        <v>0</v>
      </c>
      <c r="R26" s="2">
        <f t="shared" si="3"/>
        <v>0</v>
      </c>
      <c r="S26" s="17">
        <f t="shared" si="12"/>
        <v>6</v>
      </c>
      <c r="T26" s="24">
        <f t="shared" si="4"/>
        <v>1</v>
      </c>
      <c r="U26" s="17">
        <f t="shared" si="0"/>
        <v>6</v>
      </c>
      <c r="V26" s="24">
        <f t="shared" si="5"/>
        <v>1</v>
      </c>
      <c r="W26" s="17">
        <f t="shared" si="13"/>
        <v>5</v>
      </c>
      <c r="X26" s="1" t="str">
        <f t="shared" si="6"/>
        <v>4+5</v>
      </c>
      <c r="Y26" s="1" t="str">
        <f t="shared" si="7"/>
        <v>3+4+5</v>
      </c>
      <c r="Z26" s="1" t="str">
        <f t="shared" si="8"/>
        <v>-</v>
      </c>
      <c r="AA26" s="1" t="str">
        <f t="shared" si="9"/>
        <v>-</v>
      </c>
      <c r="AB26" s="1" t="str">
        <f t="shared" si="10"/>
        <v>-</v>
      </c>
    </row>
    <row r="27" spans="1:28" ht="12.75" customHeight="1">
      <c r="A27" s="2">
        <v>21</v>
      </c>
      <c r="B27" s="3" t="s">
        <v>228</v>
      </c>
      <c r="C27" s="4">
        <v>5</v>
      </c>
      <c r="D27" s="4"/>
      <c r="E27" s="4">
        <v>5</v>
      </c>
      <c r="F27" s="4"/>
      <c r="G27" s="4">
        <v>5</v>
      </c>
      <c r="H27" s="4"/>
      <c r="I27" s="4">
        <v>5</v>
      </c>
      <c r="J27" s="4"/>
      <c r="K27" s="4">
        <v>5</v>
      </c>
      <c r="L27" s="4"/>
      <c r="M27" s="4"/>
      <c r="N27" s="4">
        <v>5</v>
      </c>
      <c r="O27" s="2">
        <f t="shared" si="11"/>
        <v>6</v>
      </c>
      <c r="P27" s="2">
        <f t="shared" si="1"/>
        <v>0</v>
      </c>
      <c r="Q27" s="2">
        <f t="shared" si="2"/>
        <v>0</v>
      </c>
      <c r="R27" s="2">
        <f t="shared" si="3"/>
        <v>0</v>
      </c>
      <c r="S27" s="17">
        <f t="shared" si="12"/>
        <v>6</v>
      </c>
      <c r="T27" s="24">
        <f t="shared" si="4"/>
        <v>1</v>
      </c>
      <c r="U27" s="17">
        <f t="shared" si="0"/>
        <v>6</v>
      </c>
      <c r="V27" s="24">
        <f t="shared" si="5"/>
        <v>1</v>
      </c>
      <c r="W27" s="17">
        <f t="shared" si="13"/>
        <v>5</v>
      </c>
      <c r="X27" s="1" t="str">
        <f t="shared" si="6"/>
        <v>4+5</v>
      </c>
      <c r="Y27" s="1" t="str">
        <f t="shared" si="7"/>
        <v>3+4+5</v>
      </c>
      <c r="Z27" s="1" t="str">
        <f t="shared" si="8"/>
        <v>-</v>
      </c>
      <c r="AA27" s="1" t="str">
        <f t="shared" si="9"/>
        <v>-</v>
      </c>
      <c r="AB27" s="1" t="str">
        <f t="shared" si="10"/>
        <v>-</v>
      </c>
    </row>
    <row r="28" spans="1:28" ht="12.75" customHeight="1">
      <c r="A28" s="2">
        <v>22</v>
      </c>
      <c r="B28" s="3" t="s">
        <v>229</v>
      </c>
      <c r="C28" s="4">
        <v>4</v>
      </c>
      <c r="D28" s="4"/>
      <c r="E28" s="4">
        <v>3</v>
      </c>
      <c r="F28" s="4"/>
      <c r="G28" s="4">
        <v>4</v>
      </c>
      <c r="H28" s="4"/>
      <c r="I28" s="4">
        <v>4</v>
      </c>
      <c r="J28" s="4"/>
      <c r="K28" s="4">
        <v>4</v>
      </c>
      <c r="L28" s="4"/>
      <c r="M28" s="4"/>
      <c r="N28" s="4">
        <v>4</v>
      </c>
      <c r="O28" s="2">
        <f t="shared" si="11"/>
        <v>0</v>
      </c>
      <c r="P28" s="2">
        <f t="shared" si="1"/>
        <v>5</v>
      </c>
      <c r="Q28" s="2">
        <f t="shared" si="2"/>
        <v>1</v>
      </c>
      <c r="R28" s="2">
        <f t="shared" si="3"/>
        <v>0</v>
      </c>
      <c r="S28" s="17">
        <f t="shared" si="12"/>
        <v>5</v>
      </c>
      <c r="T28" s="24">
        <f t="shared" si="4"/>
        <v>0.8333333333333334</v>
      </c>
      <c r="U28" s="17">
        <f t="shared" si="0"/>
        <v>6</v>
      </c>
      <c r="V28" s="24">
        <f t="shared" si="5"/>
        <v>1</v>
      </c>
      <c r="W28" s="17">
        <f t="shared" si="13"/>
        <v>3.8333333333333335</v>
      </c>
      <c r="X28" s="1" t="str">
        <f t="shared" si="6"/>
        <v>-</v>
      </c>
      <c r="Y28" s="1" t="str">
        <f t="shared" si="7"/>
        <v>3+4+5</v>
      </c>
      <c r="Z28" s="1" t="str">
        <f t="shared" si="8"/>
        <v>-</v>
      </c>
      <c r="AA28" s="1" t="str">
        <f t="shared" si="9"/>
        <v>-</v>
      </c>
      <c r="AB28" s="1" t="str">
        <f t="shared" si="10"/>
        <v>-</v>
      </c>
    </row>
    <row r="29" spans="1:28" ht="12.75" customHeight="1">
      <c r="A29" s="2">
        <v>23</v>
      </c>
      <c r="B29" s="3" t="s">
        <v>230</v>
      </c>
      <c r="C29" s="4">
        <v>4</v>
      </c>
      <c r="D29" s="4"/>
      <c r="E29" s="4">
        <v>5</v>
      </c>
      <c r="F29" s="4"/>
      <c r="G29" s="4">
        <v>4</v>
      </c>
      <c r="H29" s="4"/>
      <c r="I29" s="4"/>
      <c r="J29" s="4"/>
      <c r="K29" s="4"/>
      <c r="L29" s="4"/>
      <c r="M29" s="4"/>
      <c r="N29" s="4">
        <v>3</v>
      </c>
      <c r="O29" s="2">
        <f t="shared" si="11"/>
        <v>1</v>
      </c>
      <c r="P29" s="2">
        <f t="shared" si="1"/>
        <v>2</v>
      </c>
      <c r="Q29" s="2">
        <f t="shared" si="2"/>
        <v>1</v>
      </c>
      <c r="R29" s="2">
        <f t="shared" si="3"/>
        <v>0</v>
      </c>
      <c r="S29" s="17">
        <f t="shared" si="12"/>
        <v>3</v>
      </c>
      <c r="T29" s="24">
        <f t="shared" si="4"/>
        <v>0.5</v>
      </c>
      <c r="U29" s="17">
        <f t="shared" si="0"/>
        <v>4</v>
      </c>
      <c r="V29" s="24">
        <f t="shared" si="5"/>
        <v>0.6666666666666666</v>
      </c>
      <c r="W29" s="17">
        <f t="shared" si="13"/>
        <v>2.6666666666666665</v>
      </c>
      <c r="X29" s="1" t="str">
        <f t="shared" si="6"/>
        <v>-</v>
      </c>
      <c r="Y29" s="1" t="str">
        <f t="shared" si="7"/>
        <v>-</v>
      </c>
      <c r="Z29" s="1" t="str">
        <f t="shared" si="8"/>
        <v>-</v>
      </c>
      <c r="AA29" s="1" t="str">
        <f t="shared" si="9"/>
        <v>-</v>
      </c>
      <c r="AB29" s="1" t="str">
        <f t="shared" si="10"/>
        <v>-</v>
      </c>
    </row>
    <row r="30" spans="2:28" ht="15">
      <c r="B30" s="6" t="s">
        <v>6</v>
      </c>
      <c r="C30" s="5">
        <f aca="true" t="shared" si="14" ref="C30:N30">COUNTIF(C7:C29,"=5")</f>
        <v>8</v>
      </c>
      <c r="D30" s="5">
        <f t="shared" si="14"/>
        <v>0</v>
      </c>
      <c r="E30" s="5">
        <f t="shared" si="14"/>
        <v>11</v>
      </c>
      <c r="F30" s="5">
        <f t="shared" si="14"/>
        <v>0</v>
      </c>
      <c r="G30" s="5">
        <f t="shared" si="14"/>
        <v>10</v>
      </c>
      <c r="H30" s="5">
        <f t="shared" si="14"/>
        <v>0</v>
      </c>
      <c r="I30" s="5">
        <f t="shared" si="14"/>
        <v>3</v>
      </c>
      <c r="J30" s="5">
        <f t="shared" si="14"/>
        <v>0</v>
      </c>
      <c r="K30" s="5">
        <f t="shared" si="14"/>
        <v>3</v>
      </c>
      <c r="L30" s="5">
        <f t="shared" si="14"/>
        <v>0</v>
      </c>
      <c r="M30" s="5">
        <f t="shared" si="14"/>
        <v>0</v>
      </c>
      <c r="N30" s="5">
        <f t="shared" si="14"/>
        <v>13</v>
      </c>
      <c r="O30" s="23">
        <f>SUM(O7:O29)</f>
        <v>48</v>
      </c>
      <c r="P30" s="23">
        <f>SUM(P7:P29)</f>
        <v>20</v>
      </c>
      <c r="Q30" s="23">
        <f>SUM(Q7:Q29)</f>
        <v>14</v>
      </c>
      <c r="R30" s="23">
        <f>SUM(R7:R29)</f>
        <v>21</v>
      </c>
      <c r="S30" s="23">
        <f>SUM(S7:S29)</f>
        <v>68</v>
      </c>
      <c r="T30" s="25">
        <f>AVERAGE(T7:T29)</f>
        <v>0.4927536231884058</v>
      </c>
      <c r="U30" s="23">
        <f>SUM(U7:U29)</f>
        <v>82</v>
      </c>
      <c r="V30" s="26">
        <f>AVERAGE(V7:V29)</f>
        <v>0.5942028985507246</v>
      </c>
      <c r="W30" s="18"/>
      <c r="X30" s="23">
        <f>COUNTIF(X7:X29,"=4+5")</f>
        <v>3</v>
      </c>
      <c r="Y30" s="23">
        <f>COUNTIF(Y7:Y29,"=3+4+5")</f>
        <v>4</v>
      </c>
      <c r="Z30" s="23">
        <f>COUNTIF(Z7:Z29,"=+")</f>
        <v>9</v>
      </c>
      <c r="AA30" s="23">
        <f>COUNTIF(AA7:AA29,"=+")</f>
        <v>6</v>
      </c>
      <c r="AB30" s="23">
        <f>COUNTIF(AB7:AB29,"=+")</f>
        <v>0</v>
      </c>
    </row>
    <row r="31" spans="2:28" ht="15">
      <c r="B31" s="6" t="s">
        <v>8</v>
      </c>
      <c r="C31" s="5">
        <f aca="true" t="shared" si="15" ref="C31:N31">COUNTIF(C7:C29,"=4")</f>
        <v>5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4</v>
      </c>
      <c r="H31" s="5">
        <f t="shared" si="15"/>
        <v>0</v>
      </c>
      <c r="I31" s="5">
        <f t="shared" si="15"/>
        <v>1</v>
      </c>
      <c r="J31" s="5">
        <f t="shared" si="15"/>
        <v>0</v>
      </c>
      <c r="K31" s="5">
        <f t="shared" si="15"/>
        <v>1</v>
      </c>
      <c r="L31" s="5">
        <f t="shared" si="15"/>
        <v>0</v>
      </c>
      <c r="M31" s="5">
        <f t="shared" si="15"/>
        <v>0</v>
      </c>
      <c r="N31" s="5">
        <f t="shared" si="15"/>
        <v>9</v>
      </c>
      <c r="O31" s="11"/>
      <c r="P31" s="11"/>
      <c r="Q31" s="11"/>
      <c r="R31" s="11"/>
      <c r="S31" s="11"/>
      <c r="T31" s="11"/>
      <c r="U31" s="11"/>
      <c r="V31" s="11"/>
      <c r="W31" s="11"/>
      <c r="Z31" s="100">
        <f>COUNTIF(R7:R29,"&lt;&gt;0")</f>
        <v>15</v>
      </c>
      <c r="AA31" s="100"/>
      <c r="AB31" s="100"/>
    </row>
    <row r="32" spans="2:28" ht="15.75" thickBot="1">
      <c r="B32" s="6" t="s">
        <v>7</v>
      </c>
      <c r="C32" s="5">
        <f aca="true" t="shared" si="16" ref="C32:N32">COUNTIF(C7:C29,"=3")</f>
        <v>5</v>
      </c>
      <c r="D32" s="5">
        <f t="shared" si="16"/>
        <v>0</v>
      </c>
      <c r="E32" s="5">
        <f t="shared" si="16"/>
        <v>3</v>
      </c>
      <c r="F32" s="5">
        <f t="shared" si="16"/>
        <v>0</v>
      </c>
      <c r="G32" s="5">
        <f t="shared" si="16"/>
        <v>4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1</v>
      </c>
      <c r="L32" s="5">
        <f t="shared" si="16"/>
        <v>0</v>
      </c>
      <c r="M32" s="5">
        <f t="shared" si="16"/>
        <v>0</v>
      </c>
      <c r="N32" s="5">
        <f t="shared" si="16"/>
        <v>1</v>
      </c>
      <c r="O32" s="11"/>
      <c r="P32" s="11"/>
      <c r="Q32" s="11"/>
      <c r="R32" s="11"/>
      <c r="S32" s="11"/>
      <c r="T32" s="11"/>
      <c r="U32" s="11"/>
      <c r="V32" s="11"/>
      <c r="W32" s="11"/>
      <c r="Z32" s="104">
        <f>Z31/$W$2</f>
        <v>0.6521739130434783</v>
      </c>
      <c r="AA32" s="105"/>
      <c r="AB32" s="106"/>
    </row>
    <row r="33" spans="2:28" ht="15.75" thickBot="1">
      <c r="B33" s="6" t="s">
        <v>9</v>
      </c>
      <c r="C33" s="5">
        <f aca="true" t="shared" si="17" ref="C33:N33">COUNTIF(C7:C29,"=2")</f>
        <v>5</v>
      </c>
      <c r="D33" s="5">
        <f t="shared" si="17"/>
        <v>0</v>
      </c>
      <c r="E33" s="5">
        <f t="shared" si="17"/>
        <v>9</v>
      </c>
      <c r="F33" s="5">
        <f t="shared" si="17"/>
        <v>0</v>
      </c>
      <c r="G33" s="5">
        <f t="shared" si="17"/>
        <v>5</v>
      </c>
      <c r="H33" s="5">
        <f t="shared" si="17"/>
        <v>0</v>
      </c>
      <c r="I33" s="5">
        <f t="shared" si="17"/>
        <v>1</v>
      </c>
      <c r="J33" s="5">
        <f t="shared" si="17"/>
        <v>0</v>
      </c>
      <c r="K33" s="5">
        <f t="shared" si="17"/>
        <v>1</v>
      </c>
      <c r="L33" s="5">
        <f t="shared" si="17"/>
        <v>0</v>
      </c>
      <c r="M33" s="5">
        <f t="shared" si="17"/>
        <v>0</v>
      </c>
      <c r="N33" s="5">
        <f t="shared" si="17"/>
        <v>0</v>
      </c>
      <c r="O33" s="11"/>
      <c r="T33" s="22"/>
      <c r="U33" s="101" t="s">
        <v>206</v>
      </c>
      <c r="V33" s="102"/>
      <c r="W33" s="102"/>
      <c r="X33" s="103"/>
      <c r="AA33" s="21"/>
      <c r="AB33" s="21"/>
    </row>
    <row r="34" spans="2:28" ht="15">
      <c r="B34" s="7" t="s">
        <v>10</v>
      </c>
      <c r="C34" s="8">
        <f>(C30+C31)/$W$2*100</f>
        <v>56.52173913043478</v>
      </c>
      <c r="D34" s="8">
        <f aca="true" t="shared" si="18" ref="D34:N34">(D30+D31)/$W$2*100</f>
        <v>0</v>
      </c>
      <c r="E34" s="8">
        <f t="shared" si="18"/>
        <v>47.82608695652174</v>
      </c>
      <c r="F34" s="8">
        <f t="shared" si="18"/>
        <v>0</v>
      </c>
      <c r="G34" s="8">
        <f t="shared" si="18"/>
        <v>60.86956521739131</v>
      </c>
      <c r="H34" s="8">
        <f t="shared" si="18"/>
        <v>0</v>
      </c>
      <c r="I34" s="8">
        <f t="shared" si="18"/>
        <v>17.391304347826086</v>
      </c>
      <c r="J34" s="8">
        <f t="shared" si="18"/>
        <v>0</v>
      </c>
      <c r="K34" s="8">
        <f t="shared" si="18"/>
        <v>17.391304347826086</v>
      </c>
      <c r="L34" s="8">
        <f t="shared" si="18"/>
        <v>0</v>
      </c>
      <c r="M34" s="8">
        <f t="shared" si="18"/>
        <v>0</v>
      </c>
      <c r="N34" s="8">
        <f t="shared" si="18"/>
        <v>95.65217391304348</v>
      </c>
      <c r="O34" s="11"/>
      <c r="T34" s="11"/>
      <c r="U34" s="36" t="s">
        <v>20</v>
      </c>
      <c r="V34" s="27">
        <f>X30/$W$2*100</f>
        <v>13.043478260869565</v>
      </c>
      <c r="W34" s="30" t="s">
        <v>23</v>
      </c>
      <c r="X34" s="33">
        <f>Z30/$W$2</f>
        <v>0.391304347826087</v>
      </c>
      <c r="AA34" s="11"/>
      <c r="AB34" s="11"/>
    </row>
    <row r="35" spans="2:28" ht="15">
      <c r="B35" s="7" t="s">
        <v>11</v>
      </c>
      <c r="C35" s="8">
        <f>(C30+C31+C32)/$W$2*100</f>
        <v>78.26086956521739</v>
      </c>
      <c r="D35" s="8">
        <f aca="true" t="shared" si="19" ref="D35:N35">(D30+D31+D32)/$W$2*100</f>
        <v>0</v>
      </c>
      <c r="E35" s="8">
        <f t="shared" si="19"/>
        <v>60.86956521739131</v>
      </c>
      <c r="F35" s="8">
        <f t="shared" si="19"/>
        <v>0</v>
      </c>
      <c r="G35" s="8">
        <f t="shared" si="19"/>
        <v>78.26086956521739</v>
      </c>
      <c r="H35" s="8">
        <f t="shared" si="19"/>
        <v>0</v>
      </c>
      <c r="I35" s="8">
        <f t="shared" si="19"/>
        <v>17.391304347826086</v>
      </c>
      <c r="J35" s="8">
        <f t="shared" si="19"/>
        <v>0</v>
      </c>
      <c r="K35" s="8">
        <f t="shared" si="19"/>
        <v>21.73913043478261</v>
      </c>
      <c r="L35" s="8">
        <f t="shared" si="19"/>
        <v>0</v>
      </c>
      <c r="M35" s="8">
        <f t="shared" si="19"/>
        <v>0</v>
      </c>
      <c r="N35" s="8">
        <f t="shared" si="19"/>
        <v>100</v>
      </c>
      <c r="O35" s="11"/>
      <c r="T35" s="11"/>
      <c r="U35" s="37" t="s">
        <v>21</v>
      </c>
      <c r="V35" s="28">
        <f>Y30/$W$2*100</f>
        <v>17.391304347826086</v>
      </c>
      <c r="W35" s="31" t="s">
        <v>24</v>
      </c>
      <c r="X35" s="34">
        <f>AA30/$W$2</f>
        <v>0.2608695652173913</v>
      </c>
      <c r="AA35" s="11"/>
      <c r="AB35" s="11"/>
    </row>
    <row r="36" spans="2:28" ht="15.75" thickBot="1">
      <c r="B36" s="7" t="s">
        <v>12</v>
      </c>
      <c r="C36" s="8">
        <f>(C30*5+C31*4+C32*3+C33*2)/$W$2</f>
        <v>3.6956521739130435</v>
      </c>
      <c r="D36" s="8">
        <f aca="true" t="shared" si="20" ref="D36:N36">(D30*5+D31*4+D32*3+D33*2)/$W$2</f>
        <v>0</v>
      </c>
      <c r="E36" s="8">
        <f t="shared" si="20"/>
        <v>3.5652173913043477</v>
      </c>
      <c r="F36" s="8">
        <f t="shared" si="20"/>
        <v>0</v>
      </c>
      <c r="G36" s="8">
        <f t="shared" si="20"/>
        <v>3.8260869565217392</v>
      </c>
      <c r="H36" s="8">
        <f t="shared" si="20"/>
        <v>0</v>
      </c>
      <c r="I36" s="8">
        <f t="shared" si="20"/>
        <v>0.9130434782608695</v>
      </c>
      <c r="J36" s="8">
        <f t="shared" si="20"/>
        <v>0</v>
      </c>
      <c r="K36" s="8">
        <f t="shared" si="20"/>
        <v>1.0434782608695652</v>
      </c>
      <c r="L36" s="8">
        <f t="shared" si="20"/>
        <v>0</v>
      </c>
      <c r="M36" s="8">
        <f t="shared" si="20"/>
        <v>0</v>
      </c>
      <c r="N36" s="8">
        <f t="shared" si="20"/>
        <v>4.521739130434782</v>
      </c>
      <c r="O36" s="11"/>
      <c r="T36" s="11"/>
      <c r="U36" s="38" t="s">
        <v>22</v>
      </c>
      <c r="V36" s="29">
        <f>(O30*5+P30*4+Q30*3+R30*2)/($W$2*$W$1)</f>
        <v>2.927536231884058</v>
      </c>
      <c r="W36" s="32" t="s">
        <v>25</v>
      </c>
      <c r="X36" s="35">
        <f>AB30/$W$2</f>
        <v>0</v>
      </c>
      <c r="AA36" s="11"/>
      <c r="AB36" s="11"/>
    </row>
    <row r="42" ht="15">
      <c r="L42" s="11"/>
    </row>
  </sheetData>
  <sheetProtection/>
  <mergeCells count="8">
    <mergeCell ref="Z32:AB32"/>
    <mergeCell ref="U33:X33"/>
    <mergeCell ref="C3:N3"/>
    <mergeCell ref="C5:N5"/>
    <mergeCell ref="O5:AB5"/>
    <mergeCell ref="S6:T6"/>
    <mergeCell ref="U6:V6"/>
    <mergeCell ref="Z31:AB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4"/>
  <sheetViews>
    <sheetView zoomScalePageLayoutView="0" workbookViewId="0" topLeftCell="A1">
      <selection activeCell="C4" sqref="C4:P4"/>
    </sheetView>
  </sheetViews>
  <sheetFormatPr defaultColWidth="9.140625" defaultRowHeight="15"/>
  <cols>
    <col min="1" max="1" width="3.140625" style="0" customWidth="1"/>
    <col min="2" max="2" width="22.8515625" style="0" customWidth="1"/>
    <col min="3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235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COUNT(A7:A33)</f>
        <v>23</v>
      </c>
      <c r="AA2" s="57" t="s">
        <v>233</v>
      </c>
    </row>
    <row r="3" spans="1:16" ht="9" customHeight="1">
      <c r="A3" s="15"/>
      <c r="C3" s="95" t="s">
        <v>5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7" t="s">
        <v>244</v>
      </c>
      <c r="O3" s="98"/>
      <c r="P3" s="99"/>
    </row>
    <row r="4" spans="3:16" ht="73.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73"/>
      <c r="N4" s="74"/>
      <c r="O4" s="75"/>
      <c r="P4" s="76"/>
    </row>
    <row r="5" spans="3:30" ht="9.75" customHeight="1" thickBo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14"/>
      <c r="O5" s="114"/>
      <c r="P5" s="114"/>
      <c r="Q5" s="110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73">
        <v>4</v>
      </c>
      <c r="N6" s="83">
        <v>12</v>
      </c>
      <c r="O6" s="91">
        <v>13</v>
      </c>
      <c r="P6" s="85">
        <v>14</v>
      </c>
      <c r="Q6" s="80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/>
      <c r="D7" s="4"/>
      <c r="E7" s="4"/>
      <c r="F7" s="4"/>
      <c r="G7" s="4"/>
      <c r="H7" s="4"/>
      <c r="I7" s="4"/>
      <c r="J7" s="4"/>
      <c r="K7" s="4"/>
      <c r="L7" s="4"/>
      <c r="M7" s="77"/>
      <c r="N7" s="61"/>
      <c r="O7" s="4"/>
      <c r="P7" s="62"/>
      <c r="Q7" s="81">
        <f>COUNTIF(C7:P7,"=5")</f>
        <v>0</v>
      </c>
      <c r="R7" s="2">
        <f>COUNTIF(C7:P7,"=4")</f>
        <v>0</v>
      </c>
      <c r="S7" s="2">
        <f>COUNTIF(C7:P7,"=3")</f>
        <v>0</v>
      </c>
      <c r="T7" s="2">
        <f>COUNTIF(C7:P7,"=2")</f>
        <v>0</v>
      </c>
      <c r="U7" s="17">
        <f>Q7+R7</f>
        <v>0</v>
      </c>
      <c r="V7" s="24">
        <f>U7/$Y$1</f>
        <v>0</v>
      </c>
      <c r="W7" s="17">
        <f aca="true" t="shared" si="0" ref="W7:W29">U7+S7</f>
        <v>0</v>
      </c>
      <c r="X7" s="24">
        <f>W7/$Y$1</f>
        <v>0</v>
      </c>
      <c r="Y7" s="17">
        <f>(Q7*5+R7*4+S7*3+T7*2)/$Y$1</f>
        <v>0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/>
      <c r="D8" s="4"/>
      <c r="E8" s="4"/>
      <c r="F8" s="4"/>
      <c r="G8" s="4"/>
      <c r="H8" s="4"/>
      <c r="I8" s="4"/>
      <c r="J8" s="4"/>
      <c r="K8" s="4"/>
      <c r="L8" s="4"/>
      <c r="M8" s="77"/>
      <c r="N8" s="61"/>
      <c r="O8" s="4"/>
      <c r="P8" s="62"/>
      <c r="Q8" s="81">
        <f>COUNTIF(C8:P8,"=5")</f>
        <v>0</v>
      </c>
      <c r="R8" s="2">
        <f aca="true" t="shared" si="1" ref="R8:R29">COUNTIF(C8:P8,"=4")</f>
        <v>0</v>
      </c>
      <c r="S8" s="2">
        <f aca="true" t="shared" si="2" ref="S8:S29">COUNTIF(C8:P8,"=3")</f>
        <v>0</v>
      </c>
      <c r="T8" s="2">
        <f aca="true" t="shared" si="3" ref="T8:T29">COUNTIF(C8:P8,"=2")</f>
        <v>0</v>
      </c>
      <c r="U8" s="17">
        <f>Q8+R8</f>
        <v>0</v>
      </c>
      <c r="V8" s="24">
        <f aca="true" t="shared" si="4" ref="V8:V29">U8/$Y$1</f>
        <v>0</v>
      </c>
      <c r="W8" s="17">
        <f t="shared" si="0"/>
        <v>0</v>
      </c>
      <c r="X8" s="24">
        <f aca="true" t="shared" si="5" ref="X8:X29">W8/$Y$1</f>
        <v>0</v>
      </c>
      <c r="Y8" s="17">
        <f>(Q8*5+R8*4+S8*3+T8*2)/$Y$1</f>
        <v>0</v>
      </c>
      <c r="Z8" s="1" t="str">
        <f aca="true" t="shared" si="6" ref="Z8:Z29">IF(U8=$Y$1,"4+5","-")</f>
        <v>-</v>
      </c>
      <c r="AA8" s="1" t="str">
        <f aca="true" t="shared" si="7" ref="AA8:AA29">IF(W8=$Y$1,"3+4+5","-")</f>
        <v>-</v>
      </c>
      <c r="AB8" s="1" t="str">
        <f aca="true" t="shared" si="8" ref="AB8:AB29">IF(T8=1,"+","-")</f>
        <v>-</v>
      </c>
      <c r="AC8" s="1" t="str">
        <f aca="true" t="shared" si="9" ref="AC8:AC29">IF(T8=2,"+","-")</f>
        <v>-</v>
      </c>
      <c r="AD8" s="1" t="str">
        <f aca="true" t="shared" si="10" ref="AD8:AD29">IF(T8&gt;2,"+","-")</f>
        <v>-</v>
      </c>
    </row>
    <row r="9" spans="1:30" ht="12.75" customHeight="1">
      <c r="A9" s="42">
        <v>3</v>
      </c>
      <c r="B9" s="90" t="s">
        <v>254</v>
      </c>
      <c r="C9" s="43"/>
      <c r="D9" s="4"/>
      <c r="E9" s="4"/>
      <c r="F9" s="4"/>
      <c r="G9" s="4"/>
      <c r="H9" s="4"/>
      <c r="I9" s="4"/>
      <c r="J9" s="4"/>
      <c r="K9" s="4"/>
      <c r="L9" s="4"/>
      <c r="M9" s="77"/>
      <c r="N9" s="61"/>
      <c r="O9" s="4"/>
      <c r="P9" s="62"/>
      <c r="Q9" s="81">
        <f aca="true" t="shared" si="11" ref="Q9:Q29">COUNTIF(C9:P9,"=5")</f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17">
        <f aca="true" t="shared" si="12" ref="U9:U29">Q9+R9</f>
        <v>0</v>
      </c>
      <c r="V9" s="24">
        <f t="shared" si="4"/>
        <v>0</v>
      </c>
      <c r="W9" s="17">
        <f t="shared" si="0"/>
        <v>0</v>
      </c>
      <c r="X9" s="24">
        <f t="shared" si="5"/>
        <v>0</v>
      </c>
      <c r="Y9" s="17">
        <f aca="true" t="shared" si="13" ref="Y9:Y29">(Q9*5+R9*4+S9*3+T9*2)/$Y$1</f>
        <v>0</v>
      </c>
      <c r="Z9" s="1" t="str">
        <f t="shared" si="6"/>
        <v>-</v>
      </c>
      <c r="AA9" s="1" t="str">
        <f t="shared" si="7"/>
        <v>-</v>
      </c>
      <c r="AB9" s="1" t="str">
        <f t="shared" si="8"/>
        <v>-</v>
      </c>
      <c r="AC9" s="1" t="str">
        <f t="shared" si="9"/>
        <v>-</v>
      </c>
      <c r="AD9" s="1" t="str">
        <f t="shared" si="10"/>
        <v>-</v>
      </c>
    </row>
    <row r="10" spans="1:30" ht="12.75" customHeight="1">
      <c r="A10" s="42">
        <v>4</v>
      </c>
      <c r="B10" s="90" t="s">
        <v>256</v>
      </c>
      <c r="C10" s="43"/>
      <c r="D10" s="4"/>
      <c r="E10" s="4"/>
      <c r="F10" s="4"/>
      <c r="G10" s="4"/>
      <c r="H10" s="4"/>
      <c r="I10" s="4"/>
      <c r="J10" s="4"/>
      <c r="K10" s="4"/>
      <c r="L10" s="4"/>
      <c r="M10" s="77"/>
      <c r="N10" s="61"/>
      <c r="O10" s="4"/>
      <c r="P10" s="62"/>
      <c r="Q10" s="81">
        <f t="shared" si="11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17">
        <f t="shared" si="12"/>
        <v>0</v>
      </c>
      <c r="V10" s="24">
        <f t="shared" si="4"/>
        <v>0</v>
      </c>
      <c r="W10" s="17">
        <f t="shared" si="0"/>
        <v>0</v>
      </c>
      <c r="X10" s="24">
        <f t="shared" si="5"/>
        <v>0</v>
      </c>
      <c r="Y10" s="17">
        <f t="shared" si="13"/>
        <v>0</v>
      </c>
      <c r="Z10" s="1" t="str">
        <f t="shared" si="6"/>
        <v>-</v>
      </c>
      <c r="AA10" s="1" t="str">
        <f t="shared" si="7"/>
        <v>-</v>
      </c>
      <c r="AB10" s="1" t="str">
        <f t="shared" si="8"/>
        <v>-</v>
      </c>
      <c r="AC10" s="1" t="str">
        <f t="shared" si="9"/>
        <v>-</v>
      </c>
      <c r="AD10" s="1" t="str">
        <f t="shared" si="10"/>
        <v>-</v>
      </c>
    </row>
    <row r="11" spans="1:30" ht="12.75" customHeight="1">
      <c r="A11" s="42">
        <v>5</v>
      </c>
      <c r="B11" s="90" t="s">
        <v>257</v>
      </c>
      <c r="C11" s="43"/>
      <c r="D11" s="4"/>
      <c r="E11" s="4"/>
      <c r="F11" s="4"/>
      <c r="G11" s="4"/>
      <c r="H11" s="4"/>
      <c r="I11" s="4"/>
      <c r="J11" s="4"/>
      <c r="K11" s="4"/>
      <c r="L11" s="4"/>
      <c r="M11" s="77"/>
      <c r="N11" s="61"/>
      <c r="O11" s="4"/>
      <c r="P11" s="62"/>
      <c r="Q11" s="81">
        <f t="shared" si="11"/>
        <v>0</v>
      </c>
      <c r="R11" s="2">
        <f t="shared" si="1"/>
        <v>0</v>
      </c>
      <c r="S11" s="2">
        <f t="shared" si="2"/>
        <v>0</v>
      </c>
      <c r="T11" s="2">
        <f t="shared" si="3"/>
        <v>0</v>
      </c>
      <c r="U11" s="17">
        <f t="shared" si="12"/>
        <v>0</v>
      </c>
      <c r="V11" s="24">
        <f t="shared" si="4"/>
        <v>0</v>
      </c>
      <c r="W11" s="17">
        <f t="shared" si="0"/>
        <v>0</v>
      </c>
      <c r="X11" s="24">
        <f t="shared" si="5"/>
        <v>0</v>
      </c>
      <c r="Y11" s="17">
        <f t="shared" si="13"/>
        <v>0</v>
      </c>
      <c r="Z11" s="1" t="str">
        <f t="shared" si="6"/>
        <v>-</v>
      </c>
      <c r="AA11" s="1" t="str">
        <f t="shared" si="7"/>
        <v>-</v>
      </c>
      <c r="AB11" s="1" t="str">
        <f t="shared" si="8"/>
        <v>-</v>
      </c>
      <c r="AC11" s="1" t="str">
        <f t="shared" si="9"/>
        <v>-</v>
      </c>
      <c r="AD11" s="1" t="str">
        <f t="shared" si="10"/>
        <v>-</v>
      </c>
    </row>
    <row r="12" spans="1:30" ht="12.75" customHeight="1">
      <c r="A12" s="42">
        <v>6</v>
      </c>
      <c r="B12" s="90" t="s">
        <v>258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77"/>
      <c r="N12" s="61"/>
      <c r="O12" s="4"/>
      <c r="P12" s="62"/>
      <c r="Q12" s="81">
        <f t="shared" si="11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17">
        <f t="shared" si="12"/>
        <v>0</v>
      </c>
      <c r="V12" s="24">
        <f t="shared" si="4"/>
        <v>0</v>
      </c>
      <c r="W12" s="17">
        <f t="shared" si="0"/>
        <v>0</v>
      </c>
      <c r="X12" s="24">
        <f t="shared" si="5"/>
        <v>0</v>
      </c>
      <c r="Y12" s="17">
        <f t="shared" si="13"/>
        <v>0</v>
      </c>
      <c r="Z12" s="1" t="str">
        <f t="shared" si="6"/>
        <v>-</v>
      </c>
      <c r="AA12" s="1" t="str">
        <f t="shared" si="7"/>
        <v>-</v>
      </c>
      <c r="AB12" s="1" t="str">
        <f t="shared" si="8"/>
        <v>-</v>
      </c>
      <c r="AC12" s="1" t="str">
        <f t="shared" si="9"/>
        <v>-</v>
      </c>
      <c r="AD12" s="1" t="str">
        <f t="shared" si="10"/>
        <v>-</v>
      </c>
    </row>
    <row r="13" spans="1:30" ht="12.75" customHeight="1">
      <c r="A13" s="42">
        <v>7</v>
      </c>
      <c r="B13" s="90" t="s">
        <v>247</v>
      </c>
      <c r="C13" s="43"/>
      <c r="D13" s="4"/>
      <c r="E13" s="4"/>
      <c r="F13" s="4"/>
      <c r="G13" s="4"/>
      <c r="H13" s="4"/>
      <c r="I13" s="4"/>
      <c r="J13" s="4"/>
      <c r="K13" s="4"/>
      <c r="L13" s="4"/>
      <c r="M13" s="77"/>
      <c r="N13" s="61"/>
      <c r="O13" s="4"/>
      <c r="P13" s="62"/>
      <c r="Q13" s="81">
        <f t="shared" si="11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17">
        <f t="shared" si="12"/>
        <v>0</v>
      </c>
      <c r="V13" s="24">
        <f t="shared" si="4"/>
        <v>0</v>
      </c>
      <c r="W13" s="17">
        <f t="shared" si="0"/>
        <v>0</v>
      </c>
      <c r="X13" s="24">
        <f t="shared" si="5"/>
        <v>0</v>
      </c>
      <c r="Y13" s="17">
        <f t="shared" si="13"/>
        <v>0</v>
      </c>
      <c r="Z13" s="1" t="str">
        <f t="shared" si="6"/>
        <v>-</v>
      </c>
      <c r="AA13" s="1" t="str">
        <f t="shared" si="7"/>
        <v>-</v>
      </c>
      <c r="AB13" s="1" t="str">
        <f t="shared" si="8"/>
        <v>-</v>
      </c>
      <c r="AC13" s="1" t="str">
        <f t="shared" si="9"/>
        <v>-</v>
      </c>
      <c r="AD13" s="1" t="str">
        <f t="shared" si="10"/>
        <v>-</v>
      </c>
    </row>
    <row r="14" spans="1:30" ht="12.75" customHeight="1">
      <c r="A14" s="42">
        <v>8</v>
      </c>
      <c r="B14" s="90" t="s">
        <v>259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77"/>
      <c r="N14" s="61"/>
      <c r="O14" s="4"/>
      <c r="P14" s="62"/>
      <c r="Q14" s="81">
        <f t="shared" si="11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17">
        <f t="shared" si="12"/>
        <v>0</v>
      </c>
      <c r="V14" s="24">
        <f t="shared" si="4"/>
        <v>0</v>
      </c>
      <c r="W14" s="17">
        <f t="shared" si="0"/>
        <v>0</v>
      </c>
      <c r="X14" s="24">
        <f t="shared" si="5"/>
        <v>0</v>
      </c>
      <c r="Y14" s="17">
        <f t="shared" si="13"/>
        <v>0</v>
      </c>
      <c r="Z14" s="1" t="str">
        <f t="shared" si="6"/>
        <v>-</v>
      </c>
      <c r="AA14" s="1" t="str">
        <f t="shared" si="7"/>
        <v>-</v>
      </c>
      <c r="AB14" s="1" t="str">
        <f t="shared" si="8"/>
        <v>-</v>
      </c>
      <c r="AC14" s="1" t="str">
        <f t="shared" si="9"/>
        <v>-</v>
      </c>
      <c r="AD14" s="1" t="str">
        <f t="shared" si="10"/>
        <v>-</v>
      </c>
    </row>
    <row r="15" spans="1:30" ht="12.75" customHeight="1">
      <c r="A15" s="42">
        <v>9</v>
      </c>
      <c r="B15" s="90" t="s">
        <v>248</v>
      </c>
      <c r="C15" s="43"/>
      <c r="D15" s="4"/>
      <c r="E15" s="4"/>
      <c r="F15" s="4"/>
      <c r="G15" s="4"/>
      <c r="H15" s="4"/>
      <c r="I15" s="4"/>
      <c r="J15" s="4"/>
      <c r="K15" s="4"/>
      <c r="L15" s="4"/>
      <c r="M15" s="77"/>
      <c r="N15" s="61"/>
      <c r="O15" s="4"/>
      <c r="P15" s="62"/>
      <c r="Q15" s="81">
        <f t="shared" si="11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17">
        <f t="shared" si="12"/>
        <v>0</v>
      </c>
      <c r="V15" s="24">
        <f t="shared" si="4"/>
        <v>0</v>
      </c>
      <c r="W15" s="17">
        <f t="shared" si="0"/>
        <v>0</v>
      </c>
      <c r="X15" s="24">
        <f t="shared" si="5"/>
        <v>0</v>
      </c>
      <c r="Y15" s="17">
        <f t="shared" si="13"/>
        <v>0</v>
      </c>
      <c r="Z15" s="1" t="str">
        <f t="shared" si="6"/>
        <v>-</v>
      </c>
      <c r="AA15" s="1" t="str">
        <f t="shared" si="7"/>
        <v>-</v>
      </c>
      <c r="AB15" s="1" t="str">
        <f t="shared" si="8"/>
        <v>-</v>
      </c>
      <c r="AC15" s="1" t="str">
        <f t="shared" si="9"/>
        <v>-</v>
      </c>
      <c r="AD15" s="1" t="str">
        <f t="shared" si="10"/>
        <v>-</v>
      </c>
    </row>
    <row r="16" spans="1:30" ht="12.75" customHeight="1">
      <c r="A16" s="42">
        <v>10</v>
      </c>
      <c r="B16" s="90" t="s">
        <v>249</v>
      </c>
      <c r="C16" s="43"/>
      <c r="D16" s="4"/>
      <c r="E16" s="4"/>
      <c r="F16" s="4"/>
      <c r="G16" s="4"/>
      <c r="H16" s="4"/>
      <c r="I16" s="4"/>
      <c r="J16" s="4"/>
      <c r="K16" s="4"/>
      <c r="L16" s="4"/>
      <c r="M16" s="77"/>
      <c r="N16" s="61"/>
      <c r="O16" s="4"/>
      <c r="P16" s="62"/>
      <c r="Q16" s="81">
        <f t="shared" si="11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17">
        <f t="shared" si="12"/>
        <v>0</v>
      </c>
      <c r="V16" s="24">
        <f t="shared" si="4"/>
        <v>0</v>
      </c>
      <c r="W16" s="17">
        <f t="shared" si="0"/>
        <v>0</v>
      </c>
      <c r="X16" s="24">
        <f t="shared" si="5"/>
        <v>0</v>
      </c>
      <c r="Y16" s="17">
        <f t="shared" si="13"/>
        <v>0</v>
      </c>
      <c r="Z16" s="1" t="str">
        <f t="shared" si="6"/>
        <v>-</v>
      </c>
      <c r="AA16" s="1" t="str">
        <f t="shared" si="7"/>
        <v>-</v>
      </c>
      <c r="AB16" s="1" t="str">
        <f t="shared" si="8"/>
        <v>-</v>
      </c>
      <c r="AC16" s="1" t="str">
        <f t="shared" si="9"/>
        <v>-</v>
      </c>
      <c r="AD16" s="1" t="str">
        <f t="shared" si="10"/>
        <v>-</v>
      </c>
    </row>
    <row r="17" spans="1:30" ht="12.75" customHeight="1">
      <c r="A17" s="42">
        <v>11</v>
      </c>
      <c r="B17" s="90" t="s">
        <v>260</v>
      </c>
      <c r="C17" s="43"/>
      <c r="D17" s="4"/>
      <c r="E17" s="4"/>
      <c r="F17" s="4"/>
      <c r="G17" s="4"/>
      <c r="H17" s="4"/>
      <c r="I17" s="4"/>
      <c r="J17" s="4"/>
      <c r="K17" s="4"/>
      <c r="L17" s="4"/>
      <c r="M17" s="77"/>
      <c r="N17" s="61"/>
      <c r="O17" s="4"/>
      <c r="P17" s="62"/>
      <c r="Q17" s="81">
        <f t="shared" si="11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17">
        <f t="shared" si="12"/>
        <v>0</v>
      </c>
      <c r="V17" s="24">
        <f t="shared" si="4"/>
        <v>0</v>
      </c>
      <c r="W17" s="17">
        <f t="shared" si="0"/>
        <v>0</v>
      </c>
      <c r="X17" s="24">
        <f t="shared" si="5"/>
        <v>0</v>
      </c>
      <c r="Y17" s="17">
        <f t="shared" si="13"/>
        <v>0</v>
      </c>
      <c r="Z17" s="1" t="str">
        <f t="shared" si="6"/>
        <v>-</v>
      </c>
      <c r="AA17" s="1" t="str">
        <f t="shared" si="7"/>
        <v>-</v>
      </c>
      <c r="AB17" s="1" t="str">
        <f t="shared" si="8"/>
        <v>-</v>
      </c>
      <c r="AC17" s="1" t="str">
        <f t="shared" si="9"/>
        <v>-</v>
      </c>
      <c r="AD17" s="1" t="str">
        <f t="shared" si="10"/>
        <v>-</v>
      </c>
    </row>
    <row r="18" spans="1:30" ht="12.75" customHeight="1">
      <c r="A18" s="42">
        <v>12</v>
      </c>
      <c r="B18" s="90" t="s">
        <v>261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77"/>
      <c r="N18" s="61"/>
      <c r="O18" s="4"/>
      <c r="P18" s="62"/>
      <c r="Q18" s="81">
        <f t="shared" si="11"/>
        <v>0</v>
      </c>
      <c r="R18" s="2">
        <f t="shared" si="1"/>
        <v>0</v>
      </c>
      <c r="S18" s="2">
        <f t="shared" si="2"/>
        <v>0</v>
      </c>
      <c r="T18" s="2">
        <f t="shared" si="3"/>
        <v>0</v>
      </c>
      <c r="U18" s="17">
        <f t="shared" si="12"/>
        <v>0</v>
      </c>
      <c r="V18" s="24">
        <f t="shared" si="4"/>
        <v>0</v>
      </c>
      <c r="W18" s="17">
        <f t="shared" si="0"/>
        <v>0</v>
      </c>
      <c r="X18" s="24">
        <f t="shared" si="5"/>
        <v>0</v>
      </c>
      <c r="Y18" s="17">
        <f t="shared" si="13"/>
        <v>0</v>
      </c>
      <c r="Z18" s="1" t="str">
        <f t="shared" si="6"/>
        <v>-</v>
      </c>
      <c r="AA18" s="1" t="str">
        <f t="shared" si="7"/>
        <v>-</v>
      </c>
      <c r="AB18" s="1" t="str">
        <f t="shared" si="8"/>
        <v>-</v>
      </c>
      <c r="AC18" s="1" t="str">
        <f t="shared" si="9"/>
        <v>-</v>
      </c>
      <c r="AD18" s="1" t="str">
        <f t="shared" si="10"/>
        <v>-</v>
      </c>
    </row>
    <row r="19" spans="1:30" ht="12.75" customHeight="1">
      <c r="A19" s="42">
        <v>13</v>
      </c>
      <c r="B19" s="90" t="s">
        <v>262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77"/>
      <c r="N19" s="61"/>
      <c r="O19" s="4"/>
      <c r="P19" s="62"/>
      <c r="Q19" s="81">
        <f t="shared" si="11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17">
        <f t="shared" si="12"/>
        <v>0</v>
      </c>
      <c r="V19" s="24">
        <f t="shared" si="4"/>
        <v>0</v>
      </c>
      <c r="W19" s="17">
        <f t="shared" si="0"/>
        <v>0</v>
      </c>
      <c r="X19" s="24">
        <f t="shared" si="5"/>
        <v>0</v>
      </c>
      <c r="Y19" s="17">
        <f t="shared" si="13"/>
        <v>0</v>
      </c>
      <c r="Z19" s="1" t="str">
        <f t="shared" si="6"/>
        <v>-</v>
      </c>
      <c r="AA19" s="1" t="str">
        <f t="shared" si="7"/>
        <v>-</v>
      </c>
      <c r="AB19" s="1" t="str">
        <f t="shared" si="8"/>
        <v>-</v>
      </c>
      <c r="AC19" s="1" t="str">
        <f t="shared" si="9"/>
        <v>-</v>
      </c>
      <c r="AD19" s="1" t="str">
        <f t="shared" si="10"/>
        <v>-</v>
      </c>
    </row>
    <row r="20" spans="1:30" ht="12.75" customHeight="1">
      <c r="A20" s="42">
        <v>14</v>
      </c>
      <c r="B20" s="90" t="s">
        <v>263</v>
      </c>
      <c r="C20" s="43"/>
      <c r="D20" s="4"/>
      <c r="E20" s="4"/>
      <c r="F20" s="4"/>
      <c r="G20" s="4"/>
      <c r="H20" s="4"/>
      <c r="I20" s="4"/>
      <c r="J20" s="4"/>
      <c r="K20" s="4"/>
      <c r="L20" s="4"/>
      <c r="M20" s="77"/>
      <c r="N20" s="61"/>
      <c r="O20" s="92"/>
      <c r="P20" s="62"/>
      <c r="Q20" s="81">
        <f t="shared" si="11"/>
        <v>0</v>
      </c>
      <c r="R20" s="2">
        <f t="shared" si="1"/>
        <v>0</v>
      </c>
      <c r="S20" s="2">
        <f t="shared" si="2"/>
        <v>0</v>
      </c>
      <c r="T20" s="2">
        <f t="shared" si="3"/>
        <v>0</v>
      </c>
      <c r="U20" s="17">
        <f t="shared" si="12"/>
        <v>0</v>
      </c>
      <c r="V20" s="24">
        <f t="shared" si="4"/>
        <v>0</v>
      </c>
      <c r="W20" s="17">
        <f t="shared" si="0"/>
        <v>0</v>
      </c>
      <c r="X20" s="24">
        <f t="shared" si="5"/>
        <v>0</v>
      </c>
      <c r="Y20" s="17">
        <f t="shared" si="13"/>
        <v>0</v>
      </c>
      <c r="Z20" s="1" t="str">
        <f t="shared" si="6"/>
        <v>-</v>
      </c>
      <c r="AA20" s="1" t="str">
        <f t="shared" si="7"/>
        <v>-</v>
      </c>
      <c r="AB20" s="1" t="str">
        <f t="shared" si="8"/>
        <v>-</v>
      </c>
      <c r="AC20" s="1" t="str">
        <f t="shared" si="9"/>
        <v>-</v>
      </c>
      <c r="AD20" s="1" t="str">
        <f t="shared" si="10"/>
        <v>-</v>
      </c>
    </row>
    <row r="21" spans="1:30" ht="12.75" customHeight="1">
      <c r="A21" s="42">
        <v>15</v>
      </c>
      <c r="B21" s="90" t="s">
        <v>250</v>
      </c>
      <c r="C21" s="43"/>
      <c r="D21" s="4"/>
      <c r="E21" s="4"/>
      <c r="F21" s="4"/>
      <c r="G21" s="4"/>
      <c r="H21" s="4"/>
      <c r="I21" s="4"/>
      <c r="J21" s="4"/>
      <c r="K21" s="4"/>
      <c r="L21" s="4"/>
      <c r="M21" s="77"/>
      <c r="N21" s="4"/>
      <c r="O21" s="92"/>
      <c r="P21" s="62"/>
      <c r="Q21" s="81">
        <f t="shared" si="11"/>
        <v>0</v>
      </c>
      <c r="R21" s="2">
        <f t="shared" si="1"/>
        <v>0</v>
      </c>
      <c r="S21" s="2">
        <f t="shared" si="2"/>
        <v>0</v>
      </c>
      <c r="T21" s="2">
        <f t="shared" si="3"/>
        <v>0</v>
      </c>
      <c r="U21" s="17">
        <f t="shared" si="12"/>
        <v>0</v>
      </c>
      <c r="V21" s="24">
        <f t="shared" si="4"/>
        <v>0</v>
      </c>
      <c r="W21" s="17">
        <f t="shared" si="0"/>
        <v>0</v>
      </c>
      <c r="X21" s="24">
        <f t="shared" si="5"/>
        <v>0</v>
      </c>
      <c r="Y21" s="17">
        <f t="shared" si="13"/>
        <v>0</v>
      </c>
      <c r="Z21" s="1" t="str">
        <f t="shared" si="6"/>
        <v>-</v>
      </c>
      <c r="AA21" s="1" t="str">
        <f t="shared" si="7"/>
        <v>-</v>
      </c>
      <c r="AB21" s="1" t="str">
        <f t="shared" si="8"/>
        <v>-</v>
      </c>
      <c r="AC21" s="1" t="str">
        <f t="shared" si="9"/>
        <v>-</v>
      </c>
      <c r="AD21" s="1" t="str">
        <f t="shared" si="10"/>
        <v>-</v>
      </c>
    </row>
    <row r="22" spans="1:30" ht="12.75" customHeight="1">
      <c r="A22" s="42">
        <v>16</v>
      </c>
      <c r="B22" s="90" t="s">
        <v>251</v>
      </c>
      <c r="C22" s="43"/>
      <c r="D22" s="4"/>
      <c r="E22" s="4"/>
      <c r="F22" s="4"/>
      <c r="G22" s="4"/>
      <c r="H22" s="4"/>
      <c r="I22" s="4"/>
      <c r="J22" s="4"/>
      <c r="K22" s="4"/>
      <c r="L22" s="4"/>
      <c r="M22" s="77"/>
      <c r="N22" s="4"/>
      <c r="O22" s="92"/>
      <c r="P22" s="62"/>
      <c r="Q22" s="81">
        <f t="shared" si="11"/>
        <v>0</v>
      </c>
      <c r="R22" s="2">
        <f t="shared" si="1"/>
        <v>0</v>
      </c>
      <c r="S22" s="2">
        <f t="shared" si="2"/>
        <v>0</v>
      </c>
      <c r="T22" s="2">
        <f t="shared" si="3"/>
        <v>0</v>
      </c>
      <c r="U22" s="17">
        <f t="shared" si="12"/>
        <v>0</v>
      </c>
      <c r="V22" s="24">
        <f t="shared" si="4"/>
        <v>0</v>
      </c>
      <c r="W22" s="17">
        <f t="shared" si="0"/>
        <v>0</v>
      </c>
      <c r="X22" s="24">
        <f t="shared" si="5"/>
        <v>0</v>
      </c>
      <c r="Y22" s="17">
        <f t="shared" si="13"/>
        <v>0</v>
      </c>
      <c r="Z22" s="1" t="str">
        <f t="shared" si="6"/>
        <v>-</v>
      </c>
      <c r="AA22" s="1" t="str">
        <f t="shared" si="7"/>
        <v>-</v>
      </c>
      <c r="AB22" s="1" t="str">
        <f t="shared" si="8"/>
        <v>-</v>
      </c>
      <c r="AC22" s="1" t="str">
        <f t="shared" si="9"/>
        <v>-</v>
      </c>
      <c r="AD22" s="1" t="str">
        <f t="shared" si="10"/>
        <v>-</v>
      </c>
    </row>
    <row r="23" spans="1:30" ht="12.75" customHeight="1">
      <c r="A23" s="42">
        <v>17</v>
      </c>
      <c r="B23" s="90" t="s">
        <v>264</v>
      </c>
      <c r="C23" s="43"/>
      <c r="D23" s="4"/>
      <c r="E23" s="4"/>
      <c r="F23" s="4"/>
      <c r="G23" s="4"/>
      <c r="H23" s="4"/>
      <c r="I23" s="4"/>
      <c r="J23" s="4"/>
      <c r="K23" s="4"/>
      <c r="L23" s="4"/>
      <c r="M23" s="77"/>
      <c r="N23" s="4"/>
      <c r="O23" s="92"/>
      <c r="P23" s="62"/>
      <c r="Q23" s="81">
        <f t="shared" si="11"/>
        <v>0</v>
      </c>
      <c r="R23" s="2">
        <f t="shared" si="1"/>
        <v>0</v>
      </c>
      <c r="S23" s="2">
        <f t="shared" si="2"/>
        <v>0</v>
      </c>
      <c r="T23" s="2">
        <f t="shared" si="3"/>
        <v>0</v>
      </c>
      <c r="U23" s="17">
        <f t="shared" si="12"/>
        <v>0</v>
      </c>
      <c r="V23" s="24">
        <f t="shared" si="4"/>
        <v>0</v>
      </c>
      <c r="W23" s="17">
        <f t="shared" si="0"/>
        <v>0</v>
      </c>
      <c r="X23" s="24">
        <f t="shared" si="5"/>
        <v>0</v>
      </c>
      <c r="Y23" s="17">
        <f t="shared" si="13"/>
        <v>0</v>
      </c>
      <c r="Z23" s="1" t="str">
        <f t="shared" si="6"/>
        <v>-</v>
      </c>
      <c r="AA23" s="1" t="str">
        <f t="shared" si="7"/>
        <v>-</v>
      </c>
      <c r="AB23" s="1" t="str">
        <f t="shared" si="8"/>
        <v>-</v>
      </c>
      <c r="AC23" s="1" t="str">
        <f t="shared" si="9"/>
        <v>-</v>
      </c>
      <c r="AD23" s="1" t="str">
        <f t="shared" si="10"/>
        <v>-</v>
      </c>
    </row>
    <row r="24" spans="1:30" ht="12.75" customHeight="1">
      <c r="A24" s="42">
        <v>18</v>
      </c>
      <c r="B24" s="90" t="s">
        <v>265</v>
      </c>
      <c r="C24" s="43"/>
      <c r="D24" s="4"/>
      <c r="E24" s="4"/>
      <c r="F24" s="4"/>
      <c r="G24" s="4"/>
      <c r="H24" s="4"/>
      <c r="I24" s="4"/>
      <c r="J24" s="4"/>
      <c r="K24" s="4"/>
      <c r="L24" s="4"/>
      <c r="M24" s="77"/>
      <c r="N24" s="4"/>
      <c r="O24" s="92"/>
      <c r="P24" s="62"/>
      <c r="Q24" s="81">
        <f t="shared" si="11"/>
        <v>0</v>
      </c>
      <c r="R24" s="2">
        <f t="shared" si="1"/>
        <v>0</v>
      </c>
      <c r="S24" s="2">
        <f t="shared" si="2"/>
        <v>0</v>
      </c>
      <c r="T24" s="2">
        <f t="shared" si="3"/>
        <v>0</v>
      </c>
      <c r="U24" s="17">
        <f t="shared" si="12"/>
        <v>0</v>
      </c>
      <c r="V24" s="24">
        <f t="shared" si="4"/>
        <v>0</v>
      </c>
      <c r="W24" s="17">
        <f t="shared" si="0"/>
        <v>0</v>
      </c>
      <c r="X24" s="24">
        <f t="shared" si="5"/>
        <v>0</v>
      </c>
      <c r="Y24" s="17">
        <f t="shared" si="13"/>
        <v>0</v>
      </c>
      <c r="Z24" s="1" t="str">
        <f t="shared" si="6"/>
        <v>-</v>
      </c>
      <c r="AA24" s="1" t="str">
        <f t="shared" si="7"/>
        <v>-</v>
      </c>
      <c r="AB24" s="1" t="str">
        <f t="shared" si="8"/>
        <v>-</v>
      </c>
      <c r="AC24" s="1" t="str">
        <f t="shared" si="9"/>
        <v>-</v>
      </c>
      <c r="AD24" s="1" t="str">
        <f t="shared" si="10"/>
        <v>-</v>
      </c>
    </row>
    <row r="25" spans="1:30" ht="12.75" customHeight="1">
      <c r="A25" s="42">
        <v>19</v>
      </c>
      <c r="B25" s="90" t="s">
        <v>266</v>
      </c>
      <c r="C25" s="43"/>
      <c r="D25" s="4"/>
      <c r="E25" s="4"/>
      <c r="F25" s="4"/>
      <c r="G25" s="4"/>
      <c r="H25" s="4"/>
      <c r="I25" s="4"/>
      <c r="J25" s="4"/>
      <c r="K25" s="4"/>
      <c r="L25" s="4"/>
      <c r="M25" s="77"/>
      <c r="N25" s="4"/>
      <c r="O25" s="92"/>
      <c r="P25" s="62"/>
      <c r="Q25" s="81">
        <f t="shared" si="11"/>
        <v>0</v>
      </c>
      <c r="R25" s="2">
        <f t="shared" si="1"/>
        <v>0</v>
      </c>
      <c r="S25" s="2">
        <f t="shared" si="2"/>
        <v>0</v>
      </c>
      <c r="T25" s="2">
        <f t="shared" si="3"/>
        <v>0</v>
      </c>
      <c r="U25" s="17">
        <f t="shared" si="12"/>
        <v>0</v>
      </c>
      <c r="V25" s="24">
        <f t="shared" si="4"/>
        <v>0</v>
      </c>
      <c r="W25" s="17">
        <f t="shared" si="0"/>
        <v>0</v>
      </c>
      <c r="X25" s="24">
        <f t="shared" si="5"/>
        <v>0</v>
      </c>
      <c r="Y25" s="17">
        <f t="shared" si="13"/>
        <v>0</v>
      </c>
      <c r="Z25" s="1" t="str">
        <f t="shared" si="6"/>
        <v>-</v>
      </c>
      <c r="AA25" s="1" t="str">
        <f t="shared" si="7"/>
        <v>-</v>
      </c>
      <c r="AB25" s="1" t="str">
        <f t="shared" si="8"/>
        <v>-</v>
      </c>
      <c r="AC25" s="1" t="str">
        <f t="shared" si="9"/>
        <v>-</v>
      </c>
      <c r="AD25" s="1" t="str">
        <f t="shared" si="10"/>
        <v>-</v>
      </c>
    </row>
    <row r="26" spans="1:30" ht="12.75" customHeight="1">
      <c r="A26" s="42">
        <v>20</v>
      </c>
      <c r="B26" s="90" t="s">
        <v>252</v>
      </c>
      <c r="C26" s="43"/>
      <c r="D26" s="4"/>
      <c r="E26" s="4"/>
      <c r="F26" s="4"/>
      <c r="G26" s="4"/>
      <c r="H26" s="4"/>
      <c r="I26" s="4"/>
      <c r="J26" s="4"/>
      <c r="K26" s="4"/>
      <c r="L26" s="4"/>
      <c r="M26" s="77"/>
      <c r="N26" s="4"/>
      <c r="O26" s="92"/>
      <c r="P26" s="62"/>
      <c r="Q26" s="81">
        <f t="shared" si="11"/>
        <v>0</v>
      </c>
      <c r="R26" s="2">
        <f t="shared" si="1"/>
        <v>0</v>
      </c>
      <c r="S26" s="2">
        <f t="shared" si="2"/>
        <v>0</v>
      </c>
      <c r="T26" s="2">
        <f t="shared" si="3"/>
        <v>0</v>
      </c>
      <c r="U26" s="17">
        <f t="shared" si="12"/>
        <v>0</v>
      </c>
      <c r="V26" s="24">
        <f t="shared" si="4"/>
        <v>0</v>
      </c>
      <c r="W26" s="17">
        <f t="shared" si="0"/>
        <v>0</v>
      </c>
      <c r="X26" s="24">
        <f t="shared" si="5"/>
        <v>0</v>
      </c>
      <c r="Y26" s="17">
        <f t="shared" si="13"/>
        <v>0</v>
      </c>
      <c r="Z26" s="1" t="str">
        <f t="shared" si="6"/>
        <v>-</v>
      </c>
      <c r="AA26" s="1" t="str">
        <f t="shared" si="7"/>
        <v>-</v>
      </c>
      <c r="AB26" s="1" t="str">
        <f t="shared" si="8"/>
        <v>-</v>
      </c>
      <c r="AC26" s="1" t="str">
        <f t="shared" si="9"/>
        <v>-</v>
      </c>
      <c r="AD26" s="1" t="str">
        <f t="shared" si="10"/>
        <v>-</v>
      </c>
    </row>
    <row r="27" spans="1:30" ht="12.75" customHeight="1">
      <c r="A27" s="42">
        <v>21</v>
      </c>
      <c r="B27" s="90" t="s">
        <v>267</v>
      </c>
      <c r="C27" s="43"/>
      <c r="D27" s="4"/>
      <c r="E27" s="4"/>
      <c r="F27" s="4"/>
      <c r="G27" s="4"/>
      <c r="H27" s="4"/>
      <c r="I27" s="4"/>
      <c r="J27" s="4"/>
      <c r="K27" s="4"/>
      <c r="L27" s="4"/>
      <c r="M27" s="77"/>
      <c r="N27" s="4"/>
      <c r="O27" s="92"/>
      <c r="P27" s="62"/>
      <c r="Q27" s="81">
        <f t="shared" si="11"/>
        <v>0</v>
      </c>
      <c r="R27" s="2">
        <f t="shared" si="1"/>
        <v>0</v>
      </c>
      <c r="S27" s="2">
        <f t="shared" si="2"/>
        <v>0</v>
      </c>
      <c r="T27" s="2">
        <f t="shared" si="3"/>
        <v>0</v>
      </c>
      <c r="U27" s="17">
        <f t="shared" si="12"/>
        <v>0</v>
      </c>
      <c r="V27" s="24">
        <f t="shared" si="4"/>
        <v>0</v>
      </c>
      <c r="W27" s="17">
        <f t="shared" si="0"/>
        <v>0</v>
      </c>
      <c r="X27" s="24">
        <f t="shared" si="5"/>
        <v>0</v>
      </c>
      <c r="Y27" s="17">
        <f t="shared" si="13"/>
        <v>0</v>
      </c>
      <c r="Z27" s="1" t="str">
        <f t="shared" si="6"/>
        <v>-</v>
      </c>
      <c r="AA27" s="1" t="str">
        <f t="shared" si="7"/>
        <v>-</v>
      </c>
      <c r="AB27" s="1" t="str">
        <f t="shared" si="8"/>
        <v>-</v>
      </c>
      <c r="AC27" s="1" t="str">
        <f t="shared" si="9"/>
        <v>-</v>
      </c>
      <c r="AD27" s="1" t="str">
        <f t="shared" si="10"/>
        <v>-</v>
      </c>
    </row>
    <row r="28" spans="1:30" ht="12.75" customHeight="1">
      <c r="A28" s="42">
        <v>22</v>
      </c>
      <c r="B28" s="90" t="s">
        <v>268</v>
      </c>
      <c r="C28" s="43"/>
      <c r="D28" s="4"/>
      <c r="E28" s="4"/>
      <c r="F28" s="4"/>
      <c r="G28" s="4"/>
      <c r="H28" s="4"/>
      <c r="I28" s="4"/>
      <c r="J28" s="4"/>
      <c r="K28" s="4"/>
      <c r="L28" s="4"/>
      <c r="M28" s="77"/>
      <c r="N28" s="4"/>
      <c r="O28" s="4"/>
      <c r="P28" s="62"/>
      <c r="Q28" s="81">
        <f t="shared" si="11"/>
        <v>0</v>
      </c>
      <c r="R28" s="2">
        <f t="shared" si="1"/>
        <v>0</v>
      </c>
      <c r="S28" s="2">
        <f t="shared" si="2"/>
        <v>0</v>
      </c>
      <c r="T28" s="2">
        <f t="shared" si="3"/>
        <v>0</v>
      </c>
      <c r="U28" s="17">
        <f t="shared" si="12"/>
        <v>0</v>
      </c>
      <c r="V28" s="24">
        <f t="shared" si="4"/>
        <v>0</v>
      </c>
      <c r="W28" s="17">
        <f t="shared" si="0"/>
        <v>0</v>
      </c>
      <c r="X28" s="24">
        <f t="shared" si="5"/>
        <v>0</v>
      </c>
      <c r="Y28" s="17">
        <f t="shared" si="13"/>
        <v>0</v>
      </c>
      <c r="Z28" s="1" t="str">
        <f t="shared" si="6"/>
        <v>-</v>
      </c>
      <c r="AA28" s="1" t="str">
        <f t="shared" si="7"/>
        <v>-</v>
      </c>
      <c r="AB28" s="1" t="str">
        <f t="shared" si="8"/>
        <v>-</v>
      </c>
      <c r="AC28" s="1" t="str">
        <f t="shared" si="9"/>
        <v>-</v>
      </c>
      <c r="AD28" s="1" t="str">
        <f t="shared" si="10"/>
        <v>-</v>
      </c>
    </row>
    <row r="29" spans="1:30" ht="12.75" customHeight="1">
      <c r="A29" s="42">
        <v>23</v>
      </c>
      <c r="B29" s="90" t="s">
        <v>253</v>
      </c>
      <c r="C29" s="43"/>
      <c r="D29" s="4"/>
      <c r="E29" s="4"/>
      <c r="F29" s="4"/>
      <c r="G29" s="4"/>
      <c r="H29" s="4"/>
      <c r="I29" s="4"/>
      <c r="J29" s="4"/>
      <c r="K29" s="4"/>
      <c r="L29" s="4"/>
      <c r="M29" s="77"/>
      <c r="N29" s="61"/>
      <c r="O29" s="4"/>
      <c r="P29" s="62"/>
      <c r="Q29" s="81">
        <f t="shared" si="11"/>
        <v>0</v>
      </c>
      <c r="R29" s="2">
        <f t="shared" si="1"/>
        <v>0</v>
      </c>
      <c r="S29" s="2">
        <f t="shared" si="2"/>
        <v>0</v>
      </c>
      <c r="T29" s="2">
        <f t="shared" si="3"/>
        <v>0</v>
      </c>
      <c r="U29" s="17">
        <f t="shared" si="12"/>
        <v>0</v>
      </c>
      <c r="V29" s="24">
        <f t="shared" si="4"/>
        <v>0</v>
      </c>
      <c r="W29" s="17">
        <f t="shared" si="0"/>
        <v>0</v>
      </c>
      <c r="X29" s="24">
        <f t="shared" si="5"/>
        <v>0</v>
      </c>
      <c r="Y29" s="17">
        <f t="shared" si="13"/>
        <v>0</v>
      </c>
      <c r="Z29" s="1" t="str">
        <f t="shared" si="6"/>
        <v>-</v>
      </c>
      <c r="AA29" s="1" t="str">
        <f t="shared" si="7"/>
        <v>-</v>
      </c>
      <c r="AB29" s="1" t="str">
        <f t="shared" si="8"/>
        <v>-</v>
      </c>
      <c r="AC29" s="1" t="str">
        <f t="shared" si="9"/>
        <v>-</v>
      </c>
      <c r="AD29" s="1" t="str">
        <f t="shared" si="10"/>
        <v>-</v>
      </c>
    </row>
    <row r="30" spans="2:30" ht="15">
      <c r="B30" s="6" t="s">
        <v>6</v>
      </c>
      <c r="C30" s="5">
        <f aca="true" t="shared" si="14" ref="C30:P30">COUNTIF(C7:C29,"=5")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78">
        <f t="shared" si="14"/>
        <v>0</v>
      </c>
      <c r="N30" s="63">
        <f t="shared" si="14"/>
        <v>0</v>
      </c>
      <c r="O30" s="5">
        <f t="shared" si="14"/>
        <v>0</v>
      </c>
      <c r="P30" s="86">
        <f t="shared" si="14"/>
        <v>0</v>
      </c>
      <c r="Q30" s="82">
        <f>SUM(Q7:Q29)</f>
        <v>0</v>
      </c>
      <c r="R30" s="23">
        <f>SUM(R7:R29)</f>
        <v>0</v>
      </c>
      <c r="S30" s="23">
        <f>SUM(S7:S29)</f>
        <v>0</v>
      </c>
      <c r="T30" s="23">
        <f>SUM(T7:T29)</f>
        <v>0</v>
      </c>
      <c r="U30" s="23">
        <f>SUM(U7:U29)</f>
        <v>0</v>
      </c>
      <c r="V30" s="25">
        <f>AVERAGE(V7:V29)</f>
        <v>0</v>
      </c>
      <c r="W30" s="23">
        <f>SUM(W7:W29)</f>
        <v>0</v>
      </c>
      <c r="X30" s="26">
        <f>AVERAGE(X7:X29)</f>
        <v>0</v>
      </c>
      <c r="Y30" s="18">
        <f>AVERAGE(Y7:Y29)</f>
        <v>0</v>
      </c>
      <c r="Z30" s="23">
        <f>COUNTIF(Z7:Z29,"=4+5")</f>
        <v>0</v>
      </c>
      <c r="AA30" s="23">
        <f>COUNTIF(AA7:AA29,"=3+4+5")</f>
        <v>0</v>
      </c>
      <c r="AB30" s="23">
        <f>COUNTIF(AB7:AB29,"=+")</f>
        <v>0</v>
      </c>
      <c r="AC30" s="23">
        <f>COUNTIF(AC7:AC29,"=+")</f>
        <v>0</v>
      </c>
      <c r="AD30" s="23">
        <f>COUNTIF(AD7:AD29,"=+")</f>
        <v>0</v>
      </c>
    </row>
    <row r="31" spans="2:30" ht="15">
      <c r="B31" s="6" t="s">
        <v>8</v>
      </c>
      <c r="C31" s="5">
        <f aca="true" t="shared" si="15" ref="C31:P31">COUNTIF(C7:C29,"=4")</f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0</v>
      </c>
      <c r="M31" s="78">
        <f t="shared" si="15"/>
        <v>0</v>
      </c>
      <c r="N31" s="63">
        <f t="shared" si="15"/>
        <v>0</v>
      </c>
      <c r="O31" s="5">
        <f t="shared" si="15"/>
        <v>0</v>
      </c>
      <c r="P31" s="86">
        <f t="shared" si="15"/>
        <v>0</v>
      </c>
      <c r="Q31" s="11"/>
      <c r="R31" s="11"/>
      <c r="S31" s="11"/>
      <c r="T31" s="11"/>
      <c r="U31" s="11"/>
      <c r="V31" s="11"/>
      <c r="W31" s="11"/>
      <c r="X31" s="11"/>
      <c r="Y31" s="11"/>
      <c r="AB31" s="100">
        <f>COUNTIF(T7:T29,"&lt;&gt;0")</f>
        <v>0</v>
      </c>
      <c r="AC31" s="100"/>
      <c r="AD31" s="100"/>
    </row>
    <row r="32" spans="2:30" ht="15.75" thickBot="1">
      <c r="B32" s="6" t="s">
        <v>7</v>
      </c>
      <c r="C32" s="5">
        <f aca="true" t="shared" si="16" ref="C32:P32">COUNTIF(C7:C29,"=3")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78">
        <f t="shared" si="16"/>
        <v>0</v>
      </c>
      <c r="N32" s="63">
        <f t="shared" si="16"/>
        <v>0</v>
      </c>
      <c r="O32" s="5">
        <f t="shared" si="16"/>
        <v>0</v>
      </c>
      <c r="P32" s="86">
        <f t="shared" si="16"/>
        <v>0</v>
      </c>
      <c r="Q32" s="11"/>
      <c r="R32" s="11"/>
      <c r="S32" s="11"/>
      <c r="T32" s="11"/>
      <c r="U32" s="11"/>
      <c r="V32" s="11"/>
      <c r="W32" s="11"/>
      <c r="X32" s="11"/>
      <c r="Y32" s="11"/>
      <c r="AB32" s="104">
        <f>AB31/$Y$2</f>
        <v>0</v>
      </c>
      <c r="AC32" s="105"/>
      <c r="AD32" s="106"/>
    </row>
    <row r="33" spans="2:30" ht="15.75" thickBot="1">
      <c r="B33" s="6" t="s">
        <v>9</v>
      </c>
      <c r="C33" s="5">
        <f aca="true" t="shared" si="17" ref="C33:P33">COUNTIF(C7:C29,"=2")</f>
        <v>0</v>
      </c>
      <c r="D33" s="5">
        <f t="shared" si="17"/>
        <v>0</v>
      </c>
      <c r="E33" s="5">
        <f t="shared" si="17"/>
        <v>0</v>
      </c>
      <c r="F33" s="5">
        <f t="shared" si="17"/>
        <v>0</v>
      </c>
      <c r="G33" s="5">
        <f t="shared" si="17"/>
        <v>0</v>
      </c>
      <c r="H33" s="5">
        <f t="shared" si="17"/>
        <v>0</v>
      </c>
      <c r="I33" s="5">
        <f t="shared" si="17"/>
        <v>0</v>
      </c>
      <c r="J33" s="5">
        <f t="shared" si="17"/>
        <v>0</v>
      </c>
      <c r="K33" s="5">
        <f t="shared" si="17"/>
        <v>0</v>
      </c>
      <c r="L33" s="5">
        <f t="shared" si="17"/>
        <v>0</v>
      </c>
      <c r="M33" s="78">
        <f t="shared" si="17"/>
        <v>0</v>
      </c>
      <c r="N33" s="63">
        <f t="shared" si="17"/>
        <v>0</v>
      </c>
      <c r="O33" s="5">
        <f t="shared" si="17"/>
        <v>0</v>
      </c>
      <c r="P33" s="86">
        <f t="shared" si="17"/>
        <v>0</v>
      </c>
      <c r="Q33" s="11"/>
      <c r="V33" s="22"/>
      <c r="W33" s="101" t="s">
        <v>234</v>
      </c>
      <c r="X33" s="102"/>
      <c r="Y33" s="102"/>
      <c r="Z33" s="103"/>
      <c r="AC33" s="21"/>
      <c r="AD33" s="21"/>
    </row>
    <row r="34" spans="2:30" ht="15">
      <c r="B34" s="7" t="s">
        <v>10</v>
      </c>
      <c r="C34" s="8">
        <f>(C30+C31)/$Y$2*100</f>
        <v>0</v>
      </c>
      <c r="D34" s="8">
        <f aca="true" t="shared" si="18" ref="D34:P34">(D30+D31)/$Y$2*100</f>
        <v>0</v>
      </c>
      <c r="E34" s="8">
        <f t="shared" si="18"/>
        <v>0</v>
      </c>
      <c r="F34" s="8">
        <f t="shared" si="18"/>
        <v>0</v>
      </c>
      <c r="G34" s="8">
        <f t="shared" si="18"/>
        <v>0</v>
      </c>
      <c r="H34" s="8">
        <f t="shared" si="18"/>
        <v>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79">
        <f t="shared" si="18"/>
        <v>0</v>
      </c>
      <c r="N34" s="64">
        <f t="shared" si="18"/>
        <v>0</v>
      </c>
      <c r="O34" s="8">
        <f t="shared" si="18"/>
        <v>0</v>
      </c>
      <c r="P34" s="87">
        <f t="shared" si="18"/>
        <v>0</v>
      </c>
      <c r="Q34" s="11"/>
      <c r="V34" s="11"/>
      <c r="W34" s="36" t="s">
        <v>20</v>
      </c>
      <c r="X34" s="27">
        <f>Z30/$Y$2*100</f>
        <v>0</v>
      </c>
      <c r="Y34" s="30" t="s">
        <v>23</v>
      </c>
      <c r="Z34" s="33">
        <f>AB30/$Y$2</f>
        <v>0</v>
      </c>
      <c r="AC34" s="11"/>
      <c r="AD34" s="11"/>
    </row>
    <row r="35" spans="2:30" ht="15">
      <c r="B35" s="7" t="s">
        <v>11</v>
      </c>
      <c r="C35" s="8">
        <f>(C30+C31+C32)/$Y$2*100</f>
        <v>0</v>
      </c>
      <c r="D35" s="8">
        <f aca="true" t="shared" si="19" ref="D35:P35">(D30+D31+D32)/$Y$2*100</f>
        <v>0</v>
      </c>
      <c r="E35" s="8">
        <f t="shared" si="19"/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8">
        <f t="shared" si="19"/>
        <v>0</v>
      </c>
      <c r="M35" s="79">
        <f t="shared" si="19"/>
        <v>0</v>
      </c>
      <c r="N35" s="64">
        <f t="shared" si="19"/>
        <v>0</v>
      </c>
      <c r="O35" s="8">
        <f t="shared" si="19"/>
        <v>0</v>
      </c>
      <c r="P35" s="87">
        <f t="shared" si="19"/>
        <v>0</v>
      </c>
      <c r="Q35" s="11"/>
      <c r="V35" s="11"/>
      <c r="W35" s="37" t="s">
        <v>21</v>
      </c>
      <c r="X35" s="28">
        <f>AA30/$Y$2*100</f>
        <v>0</v>
      </c>
      <c r="Y35" s="31" t="s">
        <v>24</v>
      </c>
      <c r="Z35" s="34">
        <f>AC30/$Y$2</f>
        <v>0</v>
      </c>
      <c r="AC35" s="11"/>
      <c r="AD35" s="11"/>
    </row>
    <row r="36" spans="2:30" ht="15.75" thickBot="1">
      <c r="B36" s="45" t="s">
        <v>12</v>
      </c>
      <c r="C36" s="8">
        <f>(C30*5+C31*4+C32*3+C33*2)/$Y$2</f>
        <v>0</v>
      </c>
      <c r="D36" s="8">
        <f aca="true" t="shared" si="20" ref="D36:P36">(D30*5+D31*4+D32*3+D33*2)/$Y$2</f>
        <v>0</v>
      </c>
      <c r="E36" s="8">
        <f t="shared" si="20"/>
        <v>0</v>
      </c>
      <c r="F36" s="8">
        <f t="shared" si="20"/>
        <v>0</v>
      </c>
      <c r="G36" s="8">
        <f t="shared" si="20"/>
        <v>0</v>
      </c>
      <c r="H36" s="8">
        <f t="shared" si="20"/>
        <v>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  <c r="M36" s="79">
        <f t="shared" si="20"/>
        <v>0</v>
      </c>
      <c r="N36" s="65">
        <f t="shared" si="20"/>
        <v>0</v>
      </c>
      <c r="O36" s="88">
        <f t="shared" si="20"/>
        <v>0</v>
      </c>
      <c r="P36" s="89">
        <f t="shared" si="20"/>
        <v>0</v>
      </c>
      <c r="Q36" s="11"/>
      <c r="V36" s="11"/>
      <c r="W36" s="38" t="s">
        <v>22</v>
      </c>
      <c r="X36" s="29">
        <f>(Q30*5+R30*4+S30*3+T30*2)/($Y$2*$Y$1)</f>
        <v>0</v>
      </c>
      <c r="Y36" s="32" t="s">
        <v>25</v>
      </c>
      <c r="Z36" s="35">
        <f>AD30/$Y$2</f>
        <v>0</v>
      </c>
      <c r="AC36" s="11"/>
      <c r="AD36" s="11"/>
    </row>
    <row r="37" ht="15">
      <c r="B37" s="46"/>
    </row>
    <row r="38" ht="15">
      <c r="B38" s="47"/>
    </row>
    <row r="39" ht="15">
      <c r="B39" s="46"/>
    </row>
    <row r="40" ht="15">
      <c r="B40" s="47"/>
    </row>
    <row r="41" ht="15">
      <c r="B41" s="48"/>
    </row>
    <row r="42" spans="2:12" ht="15">
      <c r="B42" s="49"/>
      <c r="L42" s="11"/>
    </row>
    <row r="43" ht="15">
      <c r="B43" s="48"/>
    </row>
    <row r="44" ht="15">
      <c r="B44" s="49"/>
    </row>
    <row r="45" ht="15">
      <c r="B45" s="48"/>
    </row>
    <row r="46" ht="15">
      <c r="B46" s="49"/>
    </row>
    <row r="47" ht="15">
      <c r="B47" s="48"/>
    </row>
    <row r="48" ht="15">
      <c r="B48" s="49"/>
    </row>
    <row r="49" ht="15">
      <c r="B49" s="48"/>
    </row>
    <row r="50" ht="15">
      <c r="B50" s="49"/>
    </row>
    <row r="51" ht="15">
      <c r="B51" s="48"/>
    </row>
    <row r="52" ht="15">
      <c r="B52" s="48"/>
    </row>
    <row r="53" ht="15">
      <c r="B53" s="11"/>
    </row>
    <row r="54" ht="15">
      <c r="B54" s="11"/>
    </row>
  </sheetData>
  <sheetProtection/>
  <mergeCells count="9">
    <mergeCell ref="C3:M3"/>
    <mergeCell ref="N3:P3"/>
    <mergeCell ref="AB32:AD32"/>
    <mergeCell ref="W33:Z33"/>
    <mergeCell ref="C5:P5"/>
    <mergeCell ref="Q5:AD5"/>
    <mergeCell ref="U6:V6"/>
    <mergeCell ref="W6:X6"/>
    <mergeCell ref="AB31:AD31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4"/>
  <sheetViews>
    <sheetView zoomScalePageLayoutView="0" workbookViewId="0" topLeftCell="A1">
      <selection activeCell="C4" sqref="C4:P4"/>
    </sheetView>
  </sheetViews>
  <sheetFormatPr defaultColWidth="9.140625" defaultRowHeight="15"/>
  <cols>
    <col min="1" max="1" width="3.140625" style="0" customWidth="1"/>
    <col min="2" max="2" width="22.8515625" style="0" customWidth="1"/>
    <col min="3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237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COUNT(A7:A33)</f>
        <v>23</v>
      </c>
      <c r="AA2" s="57" t="s">
        <v>233</v>
      </c>
    </row>
    <row r="3" spans="1:16" ht="9" customHeight="1">
      <c r="A3" s="15"/>
      <c r="C3" s="95" t="s">
        <v>5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7" t="s">
        <v>244</v>
      </c>
      <c r="O3" s="98"/>
      <c r="P3" s="99"/>
    </row>
    <row r="4" spans="3:16" ht="73.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73"/>
      <c r="N4" s="74"/>
      <c r="O4" s="75"/>
      <c r="P4" s="76"/>
    </row>
    <row r="5" spans="3:30" ht="9.75" customHeigh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52">
        <v>13</v>
      </c>
      <c r="P6" s="56">
        <v>14</v>
      </c>
      <c r="Q6" s="10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>
        <f>COUNTIF(C7:P7,"=5")</f>
        <v>0</v>
      </c>
      <c r="R7" s="2">
        <f>COUNTIF(C7:P7,"=4")</f>
        <v>0</v>
      </c>
      <c r="S7" s="2">
        <f>COUNTIF(C7:P7,"=3")</f>
        <v>0</v>
      </c>
      <c r="T7" s="2">
        <f>COUNTIF(C7:P7,"=2")</f>
        <v>0</v>
      </c>
      <c r="U7" s="17">
        <f>Q7+R7</f>
        <v>0</v>
      </c>
      <c r="V7" s="24">
        <f>U7/$Y$1</f>
        <v>0</v>
      </c>
      <c r="W7" s="17">
        <f aca="true" t="shared" si="0" ref="W7:W29">U7+S7</f>
        <v>0</v>
      </c>
      <c r="X7" s="24">
        <f>W7/$Y$1</f>
        <v>0</v>
      </c>
      <c r="Y7" s="17">
        <f>(Q7*5+R7*4+S7*3+T7*2)/$Y$1</f>
        <v>0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>
        <f>COUNTIF(C8:P8,"=5")</f>
        <v>0</v>
      </c>
      <c r="R8" s="2">
        <f aca="true" t="shared" si="1" ref="R8:R29">COUNTIF(C8:P8,"=4")</f>
        <v>0</v>
      </c>
      <c r="S8" s="2">
        <f aca="true" t="shared" si="2" ref="S8:S29">COUNTIF(C8:P8,"=3")</f>
        <v>0</v>
      </c>
      <c r="T8" s="2">
        <f aca="true" t="shared" si="3" ref="T8:T29">COUNTIF(C8:P8,"=2")</f>
        <v>0</v>
      </c>
      <c r="U8" s="17">
        <f>Q8+R8</f>
        <v>0</v>
      </c>
      <c r="V8" s="24">
        <f aca="true" t="shared" si="4" ref="V8:V29">U8/$Y$1</f>
        <v>0</v>
      </c>
      <c r="W8" s="17">
        <f t="shared" si="0"/>
        <v>0</v>
      </c>
      <c r="X8" s="24">
        <f aca="true" t="shared" si="5" ref="X8:X29">W8/$Y$1</f>
        <v>0</v>
      </c>
      <c r="Y8" s="17">
        <f>(Q8*5+R8*4+S8*3+T8*2)/$Y$1</f>
        <v>0</v>
      </c>
      <c r="Z8" s="1" t="str">
        <f aca="true" t="shared" si="6" ref="Z8:Z29">IF(U8=$Y$1,"4+5","-")</f>
        <v>-</v>
      </c>
      <c r="AA8" s="1" t="str">
        <f aca="true" t="shared" si="7" ref="AA8:AA29">IF(W8=$Y$1,"3+4+5","-")</f>
        <v>-</v>
      </c>
      <c r="AB8" s="1" t="str">
        <f aca="true" t="shared" si="8" ref="AB8:AB29">IF(T8=1,"+","-")</f>
        <v>-</v>
      </c>
      <c r="AC8" s="1" t="str">
        <f aca="true" t="shared" si="9" ref="AC8:AC29">IF(T8=2,"+","-")</f>
        <v>-</v>
      </c>
      <c r="AD8" s="1" t="str">
        <f aca="true" t="shared" si="10" ref="AD8:AD29">IF(T8&gt;2,"+","-")</f>
        <v>-</v>
      </c>
    </row>
    <row r="9" spans="1:30" ht="12.75" customHeight="1">
      <c r="A9" s="42">
        <v>3</v>
      </c>
      <c r="B9" s="90" t="s">
        <v>254</v>
      </c>
      <c r="C9" s="4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>
        <f aca="true" t="shared" si="11" ref="Q9:Q29">COUNTIF(C9:P9,"=5")</f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17">
        <f aca="true" t="shared" si="12" ref="U9:U29">Q9+R9</f>
        <v>0</v>
      </c>
      <c r="V9" s="24">
        <f t="shared" si="4"/>
        <v>0</v>
      </c>
      <c r="W9" s="17">
        <f t="shared" si="0"/>
        <v>0</v>
      </c>
      <c r="X9" s="24">
        <f t="shared" si="5"/>
        <v>0</v>
      </c>
      <c r="Y9" s="17">
        <f aca="true" t="shared" si="13" ref="Y9:Y29">(Q9*5+R9*4+S9*3+T9*2)/$Y$1</f>
        <v>0</v>
      </c>
      <c r="Z9" s="1" t="str">
        <f t="shared" si="6"/>
        <v>-</v>
      </c>
      <c r="AA9" s="1" t="str">
        <f t="shared" si="7"/>
        <v>-</v>
      </c>
      <c r="AB9" s="1" t="str">
        <f t="shared" si="8"/>
        <v>-</v>
      </c>
      <c r="AC9" s="1" t="str">
        <f t="shared" si="9"/>
        <v>-</v>
      </c>
      <c r="AD9" s="1" t="str">
        <f t="shared" si="10"/>
        <v>-</v>
      </c>
    </row>
    <row r="10" spans="1:30" ht="12.75" customHeight="1">
      <c r="A10" s="42">
        <v>4</v>
      </c>
      <c r="B10" s="90" t="s">
        <v>256</v>
      </c>
      <c r="C10" s="4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>
        <f t="shared" si="11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17">
        <f t="shared" si="12"/>
        <v>0</v>
      </c>
      <c r="V10" s="24">
        <f t="shared" si="4"/>
        <v>0</v>
      </c>
      <c r="W10" s="17">
        <f t="shared" si="0"/>
        <v>0</v>
      </c>
      <c r="X10" s="24">
        <f t="shared" si="5"/>
        <v>0</v>
      </c>
      <c r="Y10" s="17">
        <f t="shared" si="13"/>
        <v>0</v>
      </c>
      <c r="Z10" s="1" t="str">
        <f t="shared" si="6"/>
        <v>-</v>
      </c>
      <c r="AA10" s="1" t="str">
        <f t="shared" si="7"/>
        <v>-</v>
      </c>
      <c r="AB10" s="1" t="str">
        <f t="shared" si="8"/>
        <v>-</v>
      </c>
      <c r="AC10" s="1" t="str">
        <f t="shared" si="9"/>
        <v>-</v>
      </c>
      <c r="AD10" s="1" t="str">
        <f t="shared" si="10"/>
        <v>-</v>
      </c>
    </row>
    <row r="11" spans="1:30" ht="12.75" customHeight="1">
      <c r="A11" s="42">
        <v>5</v>
      </c>
      <c r="B11" s="90" t="s">
        <v>257</v>
      </c>
      <c r="C11" s="4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">
        <f t="shared" si="11"/>
        <v>0</v>
      </c>
      <c r="R11" s="2">
        <f t="shared" si="1"/>
        <v>0</v>
      </c>
      <c r="S11" s="2">
        <f t="shared" si="2"/>
        <v>0</v>
      </c>
      <c r="T11" s="2">
        <f t="shared" si="3"/>
        <v>0</v>
      </c>
      <c r="U11" s="17">
        <f t="shared" si="12"/>
        <v>0</v>
      </c>
      <c r="V11" s="24">
        <f t="shared" si="4"/>
        <v>0</v>
      </c>
      <c r="W11" s="17">
        <f t="shared" si="0"/>
        <v>0</v>
      </c>
      <c r="X11" s="24">
        <f t="shared" si="5"/>
        <v>0</v>
      </c>
      <c r="Y11" s="17">
        <f t="shared" si="13"/>
        <v>0</v>
      </c>
      <c r="Z11" s="1" t="str">
        <f t="shared" si="6"/>
        <v>-</v>
      </c>
      <c r="AA11" s="1" t="str">
        <f t="shared" si="7"/>
        <v>-</v>
      </c>
      <c r="AB11" s="1" t="str">
        <f t="shared" si="8"/>
        <v>-</v>
      </c>
      <c r="AC11" s="1" t="str">
        <f t="shared" si="9"/>
        <v>-</v>
      </c>
      <c r="AD11" s="1" t="str">
        <f t="shared" si="10"/>
        <v>-</v>
      </c>
    </row>
    <row r="12" spans="1:30" ht="12.75" customHeight="1">
      <c r="A12" s="42">
        <v>6</v>
      </c>
      <c r="B12" s="90" t="s">
        <v>258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>
        <f t="shared" si="11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17">
        <f t="shared" si="12"/>
        <v>0</v>
      </c>
      <c r="V12" s="24">
        <f t="shared" si="4"/>
        <v>0</v>
      </c>
      <c r="W12" s="17">
        <f t="shared" si="0"/>
        <v>0</v>
      </c>
      <c r="X12" s="24">
        <f t="shared" si="5"/>
        <v>0</v>
      </c>
      <c r="Y12" s="17">
        <f t="shared" si="13"/>
        <v>0</v>
      </c>
      <c r="Z12" s="1" t="str">
        <f t="shared" si="6"/>
        <v>-</v>
      </c>
      <c r="AA12" s="1" t="str">
        <f t="shared" si="7"/>
        <v>-</v>
      </c>
      <c r="AB12" s="1" t="str">
        <f t="shared" si="8"/>
        <v>-</v>
      </c>
      <c r="AC12" s="1" t="str">
        <f t="shared" si="9"/>
        <v>-</v>
      </c>
      <c r="AD12" s="1" t="str">
        <f t="shared" si="10"/>
        <v>-</v>
      </c>
    </row>
    <row r="13" spans="1:30" ht="12.75" customHeight="1">
      <c r="A13" s="42">
        <v>7</v>
      </c>
      <c r="B13" s="90" t="s">
        <v>247</v>
      </c>
      <c r="C13" s="4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">
        <f t="shared" si="11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17">
        <f t="shared" si="12"/>
        <v>0</v>
      </c>
      <c r="V13" s="24">
        <f t="shared" si="4"/>
        <v>0</v>
      </c>
      <c r="W13" s="17">
        <f t="shared" si="0"/>
        <v>0</v>
      </c>
      <c r="X13" s="24">
        <f t="shared" si="5"/>
        <v>0</v>
      </c>
      <c r="Y13" s="17">
        <f t="shared" si="13"/>
        <v>0</v>
      </c>
      <c r="Z13" s="1" t="str">
        <f t="shared" si="6"/>
        <v>-</v>
      </c>
      <c r="AA13" s="1" t="str">
        <f t="shared" si="7"/>
        <v>-</v>
      </c>
      <c r="AB13" s="1" t="str">
        <f t="shared" si="8"/>
        <v>-</v>
      </c>
      <c r="AC13" s="1" t="str">
        <f t="shared" si="9"/>
        <v>-</v>
      </c>
      <c r="AD13" s="1" t="str">
        <f t="shared" si="10"/>
        <v>-</v>
      </c>
    </row>
    <row r="14" spans="1:30" ht="12.75" customHeight="1">
      <c r="A14" s="42">
        <v>8</v>
      </c>
      <c r="B14" s="90" t="s">
        <v>259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">
        <f t="shared" si="11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17">
        <f t="shared" si="12"/>
        <v>0</v>
      </c>
      <c r="V14" s="24">
        <f t="shared" si="4"/>
        <v>0</v>
      </c>
      <c r="W14" s="17">
        <f t="shared" si="0"/>
        <v>0</v>
      </c>
      <c r="X14" s="24">
        <f t="shared" si="5"/>
        <v>0</v>
      </c>
      <c r="Y14" s="17">
        <f t="shared" si="13"/>
        <v>0</v>
      </c>
      <c r="Z14" s="1" t="str">
        <f t="shared" si="6"/>
        <v>-</v>
      </c>
      <c r="AA14" s="1" t="str">
        <f t="shared" si="7"/>
        <v>-</v>
      </c>
      <c r="AB14" s="1" t="str">
        <f t="shared" si="8"/>
        <v>-</v>
      </c>
      <c r="AC14" s="1" t="str">
        <f t="shared" si="9"/>
        <v>-</v>
      </c>
      <c r="AD14" s="1" t="str">
        <f t="shared" si="10"/>
        <v>-</v>
      </c>
    </row>
    <row r="15" spans="1:30" ht="12.75" customHeight="1">
      <c r="A15" s="42">
        <v>9</v>
      </c>
      <c r="B15" s="90" t="s">
        <v>248</v>
      </c>
      <c r="C15" s="4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f t="shared" si="11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17">
        <f t="shared" si="12"/>
        <v>0</v>
      </c>
      <c r="V15" s="24">
        <f t="shared" si="4"/>
        <v>0</v>
      </c>
      <c r="W15" s="17">
        <f t="shared" si="0"/>
        <v>0</v>
      </c>
      <c r="X15" s="24">
        <f t="shared" si="5"/>
        <v>0</v>
      </c>
      <c r="Y15" s="17">
        <f t="shared" si="13"/>
        <v>0</v>
      </c>
      <c r="Z15" s="1" t="str">
        <f t="shared" si="6"/>
        <v>-</v>
      </c>
      <c r="AA15" s="1" t="str">
        <f t="shared" si="7"/>
        <v>-</v>
      </c>
      <c r="AB15" s="1" t="str">
        <f t="shared" si="8"/>
        <v>-</v>
      </c>
      <c r="AC15" s="1" t="str">
        <f t="shared" si="9"/>
        <v>-</v>
      </c>
      <c r="AD15" s="1" t="str">
        <f t="shared" si="10"/>
        <v>-</v>
      </c>
    </row>
    <row r="16" spans="1:30" ht="12.75" customHeight="1">
      <c r="A16" s="42">
        <v>10</v>
      </c>
      <c r="B16" s="90" t="s">
        <v>249</v>
      </c>
      <c r="C16" s="4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">
        <f t="shared" si="11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17">
        <f t="shared" si="12"/>
        <v>0</v>
      </c>
      <c r="V16" s="24">
        <f t="shared" si="4"/>
        <v>0</v>
      </c>
      <c r="W16" s="17">
        <f t="shared" si="0"/>
        <v>0</v>
      </c>
      <c r="X16" s="24">
        <f t="shared" si="5"/>
        <v>0</v>
      </c>
      <c r="Y16" s="17">
        <f t="shared" si="13"/>
        <v>0</v>
      </c>
      <c r="Z16" s="1" t="str">
        <f t="shared" si="6"/>
        <v>-</v>
      </c>
      <c r="AA16" s="1" t="str">
        <f t="shared" si="7"/>
        <v>-</v>
      </c>
      <c r="AB16" s="1" t="str">
        <f t="shared" si="8"/>
        <v>-</v>
      </c>
      <c r="AC16" s="1" t="str">
        <f t="shared" si="9"/>
        <v>-</v>
      </c>
      <c r="AD16" s="1" t="str">
        <f t="shared" si="10"/>
        <v>-</v>
      </c>
    </row>
    <row r="17" spans="1:30" ht="12.75" customHeight="1">
      <c r="A17" s="42">
        <v>11</v>
      </c>
      <c r="B17" s="90" t="s">
        <v>260</v>
      </c>
      <c r="C17" s="4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">
        <f t="shared" si="11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17">
        <f t="shared" si="12"/>
        <v>0</v>
      </c>
      <c r="V17" s="24">
        <f t="shared" si="4"/>
        <v>0</v>
      </c>
      <c r="W17" s="17">
        <f t="shared" si="0"/>
        <v>0</v>
      </c>
      <c r="X17" s="24">
        <f t="shared" si="5"/>
        <v>0</v>
      </c>
      <c r="Y17" s="17">
        <f t="shared" si="13"/>
        <v>0</v>
      </c>
      <c r="Z17" s="1" t="str">
        <f t="shared" si="6"/>
        <v>-</v>
      </c>
      <c r="AA17" s="1" t="str">
        <f t="shared" si="7"/>
        <v>-</v>
      </c>
      <c r="AB17" s="1" t="str">
        <f t="shared" si="8"/>
        <v>-</v>
      </c>
      <c r="AC17" s="1" t="str">
        <f t="shared" si="9"/>
        <v>-</v>
      </c>
      <c r="AD17" s="1" t="str">
        <f t="shared" si="10"/>
        <v>-</v>
      </c>
    </row>
    <row r="18" spans="1:30" ht="12.75" customHeight="1">
      <c r="A18" s="42">
        <v>12</v>
      </c>
      <c r="B18" s="90" t="s">
        <v>261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>
        <f t="shared" si="11"/>
        <v>0</v>
      </c>
      <c r="R18" s="2">
        <f t="shared" si="1"/>
        <v>0</v>
      </c>
      <c r="S18" s="2">
        <f t="shared" si="2"/>
        <v>0</v>
      </c>
      <c r="T18" s="2">
        <f t="shared" si="3"/>
        <v>0</v>
      </c>
      <c r="U18" s="17">
        <f t="shared" si="12"/>
        <v>0</v>
      </c>
      <c r="V18" s="24">
        <f t="shared" si="4"/>
        <v>0</v>
      </c>
      <c r="W18" s="17">
        <f t="shared" si="0"/>
        <v>0</v>
      </c>
      <c r="X18" s="24">
        <f t="shared" si="5"/>
        <v>0</v>
      </c>
      <c r="Y18" s="17">
        <f t="shared" si="13"/>
        <v>0</v>
      </c>
      <c r="Z18" s="1" t="str">
        <f t="shared" si="6"/>
        <v>-</v>
      </c>
      <c r="AA18" s="1" t="str">
        <f t="shared" si="7"/>
        <v>-</v>
      </c>
      <c r="AB18" s="1" t="str">
        <f t="shared" si="8"/>
        <v>-</v>
      </c>
      <c r="AC18" s="1" t="str">
        <f t="shared" si="9"/>
        <v>-</v>
      </c>
      <c r="AD18" s="1" t="str">
        <f t="shared" si="10"/>
        <v>-</v>
      </c>
    </row>
    <row r="19" spans="1:30" ht="12.75" customHeight="1">
      <c r="A19" s="42">
        <v>13</v>
      </c>
      <c r="B19" s="90" t="s">
        <v>262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>
        <f t="shared" si="11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17">
        <f t="shared" si="12"/>
        <v>0</v>
      </c>
      <c r="V19" s="24">
        <f t="shared" si="4"/>
        <v>0</v>
      </c>
      <c r="W19" s="17">
        <f t="shared" si="0"/>
        <v>0</v>
      </c>
      <c r="X19" s="24">
        <f t="shared" si="5"/>
        <v>0</v>
      </c>
      <c r="Y19" s="17">
        <f t="shared" si="13"/>
        <v>0</v>
      </c>
      <c r="Z19" s="1" t="str">
        <f t="shared" si="6"/>
        <v>-</v>
      </c>
      <c r="AA19" s="1" t="str">
        <f t="shared" si="7"/>
        <v>-</v>
      </c>
      <c r="AB19" s="1" t="str">
        <f t="shared" si="8"/>
        <v>-</v>
      </c>
      <c r="AC19" s="1" t="str">
        <f t="shared" si="9"/>
        <v>-</v>
      </c>
      <c r="AD19" s="1" t="str">
        <f t="shared" si="10"/>
        <v>-</v>
      </c>
    </row>
    <row r="20" spans="1:30" ht="12.75" customHeight="1">
      <c r="A20" s="42">
        <v>14</v>
      </c>
      <c r="B20" s="90" t="s">
        <v>263</v>
      </c>
      <c r="C20" s="4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>
        <f t="shared" si="11"/>
        <v>0</v>
      </c>
      <c r="R20" s="2">
        <f t="shared" si="1"/>
        <v>0</v>
      </c>
      <c r="S20" s="2">
        <f t="shared" si="2"/>
        <v>0</v>
      </c>
      <c r="T20" s="2">
        <f t="shared" si="3"/>
        <v>0</v>
      </c>
      <c r="U20" s="17">
        <f t="shared" si="12"/>
        <v>0</v>
      </c>
      <c r="V20" s="24">
        <f t="shared" si="4"/>
        <v>0</v>
      </c>
      <c r="W20" s="17">
        <f t="shared" si="0"/>
        <v>0</v>
      </c>
      <c r="X20" s="24">
        <f t="shared" si="5"/>
        <v>0</v>
      </c>
      <c r="Y20" s="17">
        <f t="shared" si="13"/>
        <v>0</v>
      </c>
      <c r="Z20" s="1" t="str">
        <f t="shared" si="6"/>
        <v>-</v>
      </c>
      <c r="AA20" s="1" t="str">
        <f t="shared" si="7"/>
        <v>-</v>
      </c>
      <c r="AB20" s="1" t="str">
        <f t="shared" si="8"/>
        <v>-</v>
      </c>
      <c r="AC20" s="1" t="str">
        <f t="shared" si="9"/>
        <v>-</v>
      </c>
      <c r="AD20" s="1" t="str">
        <f t="shared" si="10"/>
        <v>-</v>
      </c>
    </row>
    <row r="21" spans="1:30" ht="12.75" customHeight="1">
      <c r="A21" s="42">
        <v>15</v>
      </c>
      <c r="B21" s="90" t="s">
        <v>250</v>
      </c>
      <c r="C21" s="4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">
        <f t="shared" si="11"/>
        <v>0</v>
      </c>
      <c r="R21" s="2">
        <f t="shared" si="1"/>
        <v>0</v>
      </c>
      <c r="S21" s="2">
        <f t="shared" si="2"/>
        <v>0</v>
      </c>
      <c r="T21" s="2">
        <f t="shared" si="3"/>
        <v>0</v>
      </c>
      <c r="U21" s="17">
        <f t="shared" si="12"/>
        <v>0</v>
      </c>
      <c r="V21" s="24">
        <f t="shared" si="4"/>
        <v>0</v>
      </c>
      <c r="W21" s="17">
        <f t="shared" si="0"/>
        <v>0</v>
      </c>
      <c r="X21" s="24">
        <f t="shared" si="5"/>
        <v>0</v>
      </c>
      <c r="Y21" s="17">
        <f t="shared" si="13"/>
        <v>0</v>
      </c>
      <c r="Z21" s="1" t="str">
        <f t="shared" si="6"/>
        <v>-</v>
      </c>
      <c r="AA21" s="1" t="str">
        <f t="shared" si="7"/>
        <v>-</v>
      </c>
      <c r="AB21" s="1" t="str">
        <f t="shared" si="8"/>
        <v>-</v>
      </c>
      <c r="AC21" s="1" t="str">
        <f t="shared" si="9"/>
        <v>-</v>
      </c>
      <c r="AD21" s="1" t="str">
        <f t="shared" si="10"/>
        <v>-</v>
      </c>
    </row>
    <row r="22" spans="1:30" ht="12.75" customHeight="1">
      <c r="A22" s="42">
        <v>16</v>
      </c>
      <c r="B22" s="90" t="s">
        <v>251</v>
      </c>
      <c r="C22" s="4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>
        <f t="shared" si="11"/>
        <v>0</v>
      </c>
      <c r="R22" s="2">
        <f t="shared" si="1"/>
        <v>0</v>
      </c>
      <c r="S22" s="2">
        <f t="shared" si="2"/>
        <v>0</v>
      </c>
      <c r="T22" s="2">
        <f t="shared" si="3"/>
        <v>0</v>
      </c>
      <c r="U22" s="17">
        <f t="shared" si="12"/>
        <v>0</v>
      </c>
      <c r="V22" s="24">
        <f t="shared" si="4"/>
        <v>0</v>
      </c>
      <c r="W22" s="17">
        <f t="shared" si="0"/>
        <v>0</v>
      </c>
      <c r="X22" s="24">
        <f t="shared" si="5"/>
        <v>0</v>
      </c>
      <c r="Y22" s="17">
        <f t="shared" si="13"/>
        <v>0</v>
      </c>
      <c r="Z22" s="1" t="str">
        <f t="shared" si="6"/>
        <v>-</v>
      </c>
      <c r="AA22" s="1" t="str">
        <f t="shared" si="7"/>
        <v>-</v>
      </c>
      <c r="AB22" s="1" t="str">
        <f t="shared" si="8"/>
        <v>-</v>
      </c>
      <c r="AC22" s="1" t="str">
        <f t="shared" si="9"/>
        <v>-</v>
      </c>
      <c r="AD22" s="1" t="str">
        <f t="shared" si="10"/>
        <v>-</v>
      </c>
    </row>
    <row r="23" spans="1:30" ht="12.75" customHeight="1">
      <c r="A23" s="42">
        <v>17</v>
      </c>
      <c r="B23" s="90" t="s">
        <v>264</v>
      </c>
      <c r="C23" s="4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>
        <f t="shared" si="11"/>
        <v>0</v>
      </c>
      <c r="R23" s="2">
        <f t="shared" si="1"/>
        <v>0</v>
      </c>
      <c r="S23" s="2">
        <f t="shared" si="2"/>
        <v>0</v>
      </c>
      <c r="T23" s="2">
        <f t="shared" si="3"/>
        <v>0</v>
      </c>
      <c r="U23" s="17">
        <f t="shared" si="12"/>
        <v>0</v>
      </c>
      <c r="V23" s="24">
        <f t="shared" si="4"/>
        <v>0</v>
      </c>
      <c r="W23" s="17">
        <f t="shared" si="0"/>
        <v>0</v>
      </c>
      <c r="X23" s="24">
        <f t="shared" si="5"/>
        <v>0</v>
      </c>
      <c r="Y23" s="17">
        <f t="shared" si="13"/>
        <v>0</v>
      </c>
      <c r="Z23" s="1" t="str">
        <f t="shared" si="6"/>
        <v>-</v>
      </c>
      <c r="AA23" s="1" t="str">
        <f t="shared" si="7"/>
        <v>-</v>
      </c>
      <c r="AB23" s="1" t="str">
        <f t="shared" si="8"/>
        <v>-</v>
      </c>
      <c r="AC23" s="1" t="str">
        <f t="shared" si="9"/>
        <v>-</v>
      </c>
      <c r="AD23" s="1" t="str">
        <f t="shared" si="10"/>
        <v>-</v>
      </c>
    </row>
    <row r="24" spans="1:30" ht="12.75" customHeight="1">
      <c r="A24" s="42">
        <v>18</v>
      </c>
      <c r="B24" s="90" t="s">
        <v>265</v>
      </c>
      <c r="C24" s="4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">
        <f t="shared" si="11"/>
        <v>0</v>
      </c>
      <c r="R24" s="2">
        <f t="shared" si="1"/>
        <v>0</v>
      </c>
      <c r="S24" s="2">
        <f t="shared" si="2"/>
        <v>0</v>
      </c>
      <c r="T24" s="2">
        <f t="shared" si="3"/>
        <v>0</v>
      </c>
      <c r="U24" s="17">
        <f t="shared" si="12"/>
        <v>0</v>
      </c>
      <c r="V24" s="24">
        <f t="shared" si="4"/>
        <v>0</v>
      </c>
      <c r="W24" s="17">
        <f t="shared" si="0"/>
        <v>0</v>
      </c>
      <c r="X24" s="24">
        <f t="shared" si="5"/>
        <v>0</v>
      </c>
      <c r="Y24" s="17">
        <f t="shared" si="13"/>
        <v>0</v>
      </c>
      <c r="Z24" s="1" t="str">
        <f t="shared" si="6"/>
        <v>-</v>
      </c>
      <c r="AA24" s="1" t="str">
        <f t="shared" si="7"/>
        <v>-</v>
      </c>
      <c r="AB24" s="1" t="str">
        <f t="shared" si="8"/>
        <v>-</v>
      </c>
      <c r="AC24" s="1" t="str">
        <f t="shared" si="9"/>
        <v>-</v>
      </c>
      <c r="AD24" s="1" t="str">
        <f t="shared" si="10"/>
        <v>-</v>
      </c>
    </row>
    <row r="25" spans="1:30" ht="12.75" customHeight="1">
      <c r="A25" s="42">
        <v>19</v>
      </c>
      <c r="B25" s="90" t="s">
        <v>266</v>
      </c>
      <c r="C25" s="4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>
        <f t="shared" si="11"/>
        <v>0</v>
      </c>
      <c r="R25" s="2">
        <f t="shared" si="1"/>
        <v>0</v>
      </c>
      <c r="S25" s="2">
        <f t="shared" si="2"/>
        <v>0</v>
      </c>
      <c r="T25" s="2">
        <f t="shared" si="3"/>
        <v>0</v>
      </c>
      <c r="U25" s="17">
        <f t="shared" si="12"/>
        <v>0</v>
      </c>
      <c r="V25" s="24">
        <f t="shared" si="4"/>
        <v>0</v>
      </c>
      <c r="W25" s="17">
        <f t="shared" si="0"/>
        <v>0</v>
      </c>
      <c r="X25" s="24">
        <f t="shared" si="5"/>
        <v>0</v>
      </c>
      <c r="Y25" s="17">
        <f t="shared" si="13"/>
        <v>0</v>
      </c>
      <c r="Z25" s="1" t="str">
        <f t="shared" si="6"/>
        <v>-</v>
      </c>
      <c r="AA25" s="1" t="str">
        <f t="shared" si="7"/>
        <v>-</v>
      </c>
      <c r="AB25" s="1" t="str">
        <f t="shared" si="8"/>
        <v>-</v>
      </c>
      <c r="AC25" s="1" t="str">
        <f t="shared" si="9"/>
        <v>-</v>
      </c>
      <c r="AD25" s="1" t="str">
        <f t="shared" si="10"/>
        <v>-</v>
      </c>
    </row>
    <row r="26" spans="1:30" ht="12.75" customHeight="1">
      <c r="A26" s="42">
        <v>20</v>
      </c>
      <c r="B26" s="90" t="s">
        <v>252</v>
      </c>
      <c r="C26" s="4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">
        <f t="shared" si="11"/>
        <v>0</v>
      </c>
      <c r="R26" s="2">
        <f t="shared" si="1"/>
        <v>0</v>
      </c>
      <c r="S26" s="2">
        <f t="shared" si="2"/>
        <v>0</v>
      </c>
      <c r="T26" s="2">
        <f t="shared" si="3"/>
        <v>0</v>
      </c>
      <c r="U26" s="17">
        <f t="shared" si="12"/>
        <v>0</v>
      </c>
      <c r="V26" s="24">
        <f t="shared" si="4"/>
        <v>0</v>
      </c>
      <c r="W26" s="17">
        <f t="shared" si="0"/>
        <v>0</v>
      </c>
      <c r="X26" s="24">
        <f t="shared" si="5"/>
        <v>0</v>
      </c>
      <c r="Y26" s="17">
        <f t="shared" si="13"/>
        <v>0</v>
      </c>
      <c r="Z26" s="1" t="str">
        <f t="shared" si="6"/>
        <v>-</v>
      </c>
      <c r="AA26" s="1" t="str">
        <f t="shared" si="7"/>
        <v>-</v>
      </c>
      <c r="AB26" s="1" t="str">
        <f t="shared" si="8"/>
        <v>-</v>
      </c>
      <c r="AC26" s="1" t="str">
        <f t="shared" si="9"/>
        <v>-</v>
      </c>
      <c r="AD26" s="1" t="str">
        <f t="shared" si="10"/>
        <v>-</v>
      </c>
    </row>
    <row r="27" spans="1:30" ht="12.75" customHeight="1">
      <c r="A27" s="42">
        <v>21</v>
      </c>
      <c r="B27" s="90" t="s">
        <v>267</v>
      </c>
      <c r="C27" s="4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>
        <f t="shared" si="11"/>
        <v>0</v>
      </c>
      <c r="R27" s="2">
        <f t="shared" si="1"/>
        <v>0</v>
      </c>
      <c r="S27" s="2">
        <f t="shared" si="2"/>
        <v>0</v>
      </c>
      <c r="T27" s="2">
        <f t="shared" si="3"/>
        <v>0</v>
      </c>
      <c r="U27" s="17">
        <f t="shared" si="12"/>
        <v>0</v>
      </c>
      <c r="V27" s="24">
        <f t="shared" si="4"/>
        <v>0</v>
      </c>
      <c r="W27" s="17">
        <f t="shared" si="0"/>
        <v>0</v>
      </c>
      <c r="X27" s="24">
        <f t="shared" si="5"/>
        <v>0</v>
      </c>
      <c r="Y27" s="17">
        <f t="shared" si="13"/>
        <v>0</v>
      </c>
      <c r="Z27" s="1" t="str">
        <f t="shared" si="6"/>
        <v>-</v>
      </c>
      <c r="AA27" s="1" t="str">
        <f t="shared" si="7"/>
        <v>-</v>
      </c>
      <c r="AB27" s="1" t="str">
        <f t="shared" si="8"/>
        <v>-</v>
      </c>
      <c r="AC27" s="1" t="str">
        <f t="shared" si="9"/>
        <v>-</v>
      </c>
      <c r="AD27" s="1" t="str">
        <f t="shared" si="10"/>
        <v>-</v>
      </c>
    </row>
    <row r="28" spans="1:30" ht="12.75" customHeight="1">
      <c r="A28" s="42">
        <v>22</v>
      </c>
      <c r="B28" s="90" t="s">
        <v>268</v>
      </c>
      <c r="C28" s="4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">
        <f t="shared" si="11"/>
        <v>0</v>
      </c>
      <c r="R28" s="2">
        <f t="shared" si="1"/>
        <v>0</v>
      </c>
      <c r="S28" s="2">
        <f t="shared" si="2"/>
        <v>0</v>
      </c>
      <c r="T28" s="2">
        <f t="shared" si="3"/>
        <v>0</v>
      </c>
      <c r="U28" s="17">
        <f t="shared" si="12"/>
        <v>0</v>
      </c>
      <c r="V28" s="24">
        <f t="shared" si="4"/>
        <v>0</v>
      </c>
      <c r="W28" s="17">
        <f t="shared" si="0"/>
        <v>0</v>
      </c>
      <c r="X28" s="24">
        <f t="shared" si="5"/>
        <v>0</v>
      </c>
      <c r="Y28" s="17">
        <f t="shared" si="13"/>
        <v>0</v>
      </c>
      <c r="Z28" s="1" t="str">
        <f t="shared" si="6"/>
        <v>-</v>
      </c>
      <c r="AA28" s="1" t="str">
        <f t="shared" si="7"/>
        <v>-</v>
      </c>
      <c r="AB28" s="1" t="str">
        <f t="shared" si="8"/>
        <v>-</v>
      </c>
      <c r="AC28" s="1" t="str">
        <f t="shared" si="9"/>
        <v>-</v>
      </c>
      <c r="AD28" s="1" t="str">
        <f t="shared" si="10"/>
        <v>-</v>
      </c>
    </row>
    <row r="29" spans="1:30" ht="12.75" customHeight="1">
      <c r="A29" s="42">
        <v>23</v>
      </c>
      <c r="B29" s="90" t="s">
        <v>253</v>
      </c>
      <c r="C29" s="4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">
        <f t="shared" si="11"/>
        <v>0</v>
      </c>
      <c r="R29" s="2">
        <f t="shared" si="1"/>
        <v>0</v>
      </c>
      <c r="S29" s="2">
        <f t="shared" si="2"/>
        <v>0</v>
      </c>
      <c r="T29" s="2">
        <f t="shared" si="3"/>
        <v>0</v>
      </c>
      <c r="U29" s="17">
        <f t="shared" si="12"/>
        <v>0</v>
      </c>
      <c r="V29" s="24">
        <f t="shared" si="4"/>
        <v>0</v>
      </c>
      <c r="W29" s="17">
        <f t="shared" si="0"/>
        <v>0</v>
      </c>
      <c r="X29" s="24">
        <f t="shared" si="5"/>
        <v>0</v>
      </c>
      <c r="Y29" s="17">
        <f t="shared" si="13"/>
        <v>0</v>
      </c>
      <c r="Z29" s="1" t="str">
        <f t="shared" si="6"/>
        <v>-</v>
      </c>
      <c r="AA29" s="1" t="str">
        <f t="shared" si="7"/>
        <v>-</v>
      </c>
      <c r="AB29" s="1" t="str">
        <f t="shared" si="8"/>
        <v>-</v>
      </c>
      <c r="AC29" s="1" t="str">
        <f t="shared" si="9"/>
        <v>-</v>
      </c>
      <c r="AD29" s="1" t="str">
        <f t="shared" si="10"/>
        <v>-</v>
      </c>
    </row>
    <row r="30" spans="2:30" ht="15">
      <c r="B30" s="6" t="s">
        <v>6</v>
      </c>
      <c r="C30" s="5">
        <f aca="true" t="shared" si="14" ref="C30:P30">COUNTIF(C7:C29,"=5")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">
        <f t="shared" si="14"/>
        <v>0</v>
      </c>
      <c r="N30" s="5">
        <f t="shared" si="14"/>
        <v>0</v>
      </c>
      <c r="O30" s="5">
        <f t="shared" si="14"/>
        <v>0</v>
      </c>
      <c r="P30" s="5">
        <f t="shared" si="14"/>
        <v>0</v>
      </c>
      <c r="Q30" s="23">
        <f>SUM(Q7:Q29)</f>
        <v>0</v>
      </c>
      <c r="R30" s="23">
        <f>SUM(R7:R29)</f>
        <v>0</v>
      </c>
      <c r="S30" s="23">
        <f>SUM(S7:S29)</f>
        <v>0</v>
      </c>
      <c r="T30" s="23">
        <f>SUM(T7:T29)</f>
        <v>0</v>
      </c>
      <c r="U30" s="23">
        <f>SUM(U7:U29)</f>
        <v>0</v>
      </c>
      <c r="V30" s="25">
        <f>AVERAGE(V7:V29)</f>
        <v>0</v>
      </c>
      <c r="W30" s="23">
        <f>SUM(W7:W29)</f>
        <v>0</v>
      </c>
      <c r="X30" s="26">
        <f>AVERAGE(X7:X29)</f>
        <v>0</v>
      </c>
      <c r="Y30" s="18">
        <f>AVERAGE(Y7:Y29)</f>
        <v>0</v>
      </c>
      <c r="Z30" s="23">
        <f>COUNTIF(Z7:Z29,"=4+5")</f>
        <v>0</v>
      </c>
      <c r="AA30" s="23">
        <f>COUNTIF(AA7:AA29,"=3+4+5")</f>
        <v>0</v>
      </c>
      <c r="AB30" s="23">
        <f>COUNTIF(AB7:AB29,"=+")</f>
        <v>0</v>
      </c>
      <c r="AC30" s="23">
        <f>COUNTIF(AC7:AC29,"=+")</f>
        <v>0</v>
      </c>
      <c r="AD30" s="23">
        <f>COUNTIF(AD7:AD29,"=+")</f>
        <v>0</v>
      </c>
    </row>
    <row r="31" spans="2:30" ht="15">
      <c r="B31" s="6" t="s">
        <v>8</v>
      </c>
      <c r="C31" s="5">
        <f aca="true" t="shared" si="15" ref="C31:P31">COUNTIF(C7:C29,"=4")</f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0</v>
      </c>
      <c r="M31" s="5">
        <f t="shared" si="15"/>
        <v>0</v>
      </c>
      <c r="N31" s="5">
        <f t="shared" si="15"/>
        <v>0</v>
      </c>
      <c r="O31" s="5">
        <f t="shared" si="15"/>
        <v>0</v>
      </c>
      <c r="P31" s="5">
        <f t="shared" si="15"/>
        <v>0</v>
      </c>
      <c r="Q31" s="11"/>
      <c r="R31" s="11"/>
      <c r="S31" s="11"/>
      <c r="T31" s="11"/>
      <c r="U31" s="11"/>
      <c r="V31" s="11"/>
      <c r="W31" s="11"/>
      <c r="X31" s="11"/>
      <c r="Y31" s="11"/>
      <c r="AB31" s="100">
        <f>COUNTIF(T7:T29,"&lt;&gt;0")</f>
        <v>0</v>
      </c>
      <c r="AC31" s="100"/>
      <c r="AD31" s="100"/>
    </row>
    <row r="32" spans="2:30" ht="15.75" thickBot="1">
      <c r="B32" s="6" t="s">
        <v>7</v>
      </c>
      <c r="C32" s="5">
        <f aca="true" t="shared" si="16" ref="C32:P32">COUNTIF(C7:C29,"=3")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">
        <f t="shared" si="16"/>
        <v>0</v>
      </c>
      <c r="N32" s="5">
        <f t="shared" si="16"/>
        <v>0</v>
      </c>
      <c r="O32" s="5">
        <f t="shared" si="16"/>
        <v>0</v>
      </c>
      <c r="P32" s="5">
        <f t="shared" si="16"/>
        <v>0</v>
      </c>
      <c r="Q32" s="11"/>
      <c r="R32" s="11"/>
      <c r="S32" s="11"/>
      <c r="T32" s="11"/>
      <c r="U32" s="11"/>
      <c r="V32" s="11"/>
      <c r="W32" s="11"/>
      <c r="X32" s="11"/>
      <c r="Y32" s="11"/>
      <c r="AB32" s="104">
        <f>AB31/$Y$2</f>
        <v>0</v>
      </c>
      <c r="AC32" s="105"/>
      <c r="AD32" s="106"/>
    </row>
    <row r="33" spans="2:30" ht="15.75" thickBot="1">
      <c r="B33" s="6" t="s">
        <v>9</v>
      </c>
      <c r="C33" s="5">
        <f aca="true" t="shared" si="17" ref="C33:P33">COUNTIF(C7:C29,"=2")</f>
        <v>0</v>
      </c>
      <c r="D33" s="5">
        <f t="shared" si="17"/>
        <v>0</v>
      </c>
      <c r="E33" s="5">
        <f t="shared" si="17"/>
        <v>0</v>
      </c>
      <c r="F33" s="5">
        <f t="shared" si="17"/>
        <v>0</v>
      </c>
      <c r="G33" s="5">
        <f t="shared" si="17"/>
        <v>0</v>
      </c>
      <c r="H33" s="5">
        <f t="shared" si="17"/>
        <v>0</v>
      </c>
      <c r="I33" s="5">
        <f t="shared" si="17"/>
        <v>0</v>
      </c>
      <c r="J33" s="5">
        <f t="shared" si="17"/>
        <v>0</v>
      </c>
      <c r="K33" s="5">
        <f t="shared" si="17"/>
        <v>0</v>
      </c>
      <c r="L33" s="5">
        <f t="shared" si="17"/>
        <v>0</v>
      </c>
      <c r="M33" s="5">
        <f t="shared" si="17"/>
        <v>0</v>
      </c>
      <c r="N33" s="5">
        <f t="shared" si="17"/>
        <v>0</v>
      </c>
      <c r="O33" s="5">
        <f t="shared" si="17"/>
        <v>0</v>
      </c>
      <c r="P33" s="5">
        <f t="shared" si="17"/>
        <v>0</v>
      </c>
      <c r="Q33" s="11"/>
      <c r="V33" s="22"/>
      <c r="W33" s="101" t="s">
        <v>234</v>
      </c>
      <c r="X33" s="102"/>
      <c r="Y33" s="102"/>
      <c r="Z33" s="103"/>
      <c r="AC33" s="21"/>
      <c r="AD33" s="21"/>
    </row>
    <row r="34" spans="2:30" ht="15">
      <c r="B34" s="7" t="s">
        <v>10</v>
      </c>
      <c r="C34" s="8">
        <f>(C30+C31)/$Y$2*100</f>
        <v>0</v>
      </c>
      <c r="D34" s="8">
        <f aca="true" t="shared" si="18" ref="D34:P34">(D30+D31)/$Y$2*100</f>
        <v>0</v>
      </c>
      <c r="E34" s="8">
        <f t="shared" si="18"/>
        <v>0</v>
      </c>
      <c r="F34" s="8">
        <f t="shared" si="18"/>
        <v>0</v>
      </c>
      <c r="G34" s="8">
        <f t="shared" si="18"/>
        <v>0</v>
      </c>
      <c r="H34" s="8">
        <f t="shared" si="18"/>
        <v>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8">
        <f t="shared" si="18"/>
        <v>0</v>
      </c>
      <c r="N34" s="8">
        <f t="shared" si="18"/>
        <v>0</v>
      </c>
      <c r="O34" s="8">
        <f>(O30+O31)/$Y$2*100</f>
        <v>0</v>
      </c>
      <c r="P34" s="8">
        <f t="shared" si="18"/>
        <v>0</v>
      </c>
      <c r="Q34" s="11"/>
      <c r="V34" s="11"/>
      <c r="W34" s="36" t="s">
        <v>20</v>
      </c>
      <c r="X34" s="27">
        <f>Z30/$Y$2*100</f>
        <v>0</v>
      </c>
      <c r="Y34" s="30" t="s">
        <v>23</v>
      </c>
      <c r="Z34" s="33">
        <f>AB30/$Y$2</f>
        <v>0</v>
      </c>
      <c r="AC34" s="11"/>
      <c r="AD34" s="11"/>
    </row>
    <row r="35" spans="2:30" ht="15">
      <c r="B35" s="7" t="s">
        <v>11</v>
      </c>
      <c r="C35" s="8">
        <f>(C30+C31+C32)/$Y$2*100</f>
        <v>0</v>
      </c>
      <c r="D35" s="8">
        <f aca="true" t="shared" si="19" ref="D35:P35">(D30+D31+D32)/$Y$2*100</f>
        <v>0</v>
      </c>
      <c r="E35" s="8">
        <f t="shared" si="19"/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8">
        <f t="shared" si="19"/>
        <v>0</v>
      </c>
      <c r="M35" s="8">
        <f t="shared" si="19"/>
        <v>0</v>
      </c>
      <c r="N35" s="8">
        <f t="shared" si="19"/>
        <v>0</v>
      </c>
      <c r="O35" s="8">
        <f>(O30+O31+O32)/$Y$2*100</f>
        <v>0</v>
      </c>
      <c r="P35" s="8">
        <f t="shared" si="19"/>
        <v>0</v>
      </c>
      <c r="Q35" s="11"/>
      <c r="V35" s="11"/>
      <c r="W35" s="37" t="s">
        <v>21</v>
      </c>
      <c r="X35" s="28">
        <f>AA30/$Y$2*100</f>
        <v>0</v>
      </c>
      <c r="Y35" s="31" t="s">
        <v>24</v>
      </c>
      <c r="Z35" s="34">
        <f>AC30/$Y$2</f>
        <v>0</v>
      </c>
      <c r="AC35" s="11"/>
      <c r="AD35" s="11"/>
    </row>
    <row r="36" spans="2:30" ht="15.75" thickBot="1">
      <c r="B36" s="45" t="s">
        <v>12</v>
      </c>
      <c r="C36" s="8">
        <f>(C30*5+C31*4+C32*3+C33*2)/$Y$2</f>
        <v>0</v>
      </c>
      <c r="D36" s="8">
        <f aca="true" t="shared" si="20" ref="D36:P36">(D30*5+D31*4+D32*3+D33*2)/$Y$2</f>
        <v>0</v>
      </c>
      <c r="E36" s="8">
        <f t="shared" si="20"/>
        <v>0</v>
      </c>
      <c r="F36" s="8">
        <f t="shared" si="20"/>
        <v>0</v>
      </c>
      <c r="G36" s="8">
        <f t="shared" si="20"/>
        <v>0</v>
      </c>
      <c r="H36" s="8">
        <f t="shared" si="20"/>
        <v>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  <c r="M36" s="8">
        <f t="shared" si="20"/>
        <v>0</v>
      </c>
      <c r="N36" s="8">
        <f t="shared" si="20"/>
        <v>0</v>
      </c>
      <c r="O36" s="8">
        <f>(O30*5+O31*4+O32*3+O33*2)/$Y$2</f>
        <v>0</v>
      </c>
      <c r="P36" s="8">
        <f t="shared" si="20"/>
        <v>0</v>
      </c>
      <c r="Q36" s="11"/>
      <c r="V36" s="11"/>
      <c r="W36" s="38" t="s">
        <v>22</v>
      </c>
      <c r="X36" s="29">
        <f>(Q30*5+R30*4+S30*3+T30*2)/($Y$2*$Y$1)</f>
        <v>0</v>
      </c>
      <c r="Y36" s="32" t="s">
        <v>25</v>
      </c>
      <c r="Z36" s="35">
        <f>AD30/$Y$2</f>
        <v>0</v>
      </c>
      <c r="AC36" s="11"/>
      <c r="AD36" s="11"/>
    </row>
    <row r="37" ht="15">
      <c r="B37" s="46"/>
    </row>
    <row r="38" ht="15">
      <c r="B38" s="47"/>
    </row>
    <row r="39" ht="15">
      <c r="B39" s="46"/>
    </row>
    <row r="40" ht="15">
      <c r="B40" s="47"/>
    </row>
    <row r="41" ht="15">
      <c r="B41" s="48"/>
    </row>
    <row r="42" spans="2:12" ht="15">
      <c r="B42" s="49"/>
      <c r="L42" s="11"/>
    </row>
    <row r="43" ht="15">
      <c r="B43" s="48"/>
    </row>
    <row r="44" ht="15">
      <c r="B44" s="49"/>
    </row>
    <row r="45" ht="15">
      <c r="B45" s="48"/>
    </row>
    <row r="46" ht="15">
      <c r="B46" s="49"/>
    </row>
    <row r="47" ht="15">
      <c r="B47" s="48"/>
    </row>
    <row r="48" ht="15">
      <c r="B48" s="49"/>
    </row>
    <row r="49" ht="15">
      <c r="B49" s="48"/>
    </row>
    <row r="50" ht="15">
      <c r="B50" s="49"/>
    </row>
    <row r="51" ht="15">
      <c r="B51" s="48"/>
    </row>
    <row r="52" ht="15">
      <c r="B52" s="48"/>
    </row>
    <row r="53" ht="15">
      <c r="B53" s="11"/>
    </row>
    <row r="54" ht="15">
      <c r="B54" s="11"/>
    </row>
  </sheetData>
  <sheetProtection/>
  <mergeCells count="9">
    <mergeCell ref="C3:M3"/>
    <mergeCell ref="N3:P3"/>
    <mergeCell ref="AB32:AD32"/>
    <mergeCell ref="W33:Z33"/>
    <mergeCell ref="C5:P5"/>
    <mergeCell ref="Q5:AD5"/>
    <mergeCell ref="U6:V6"/>
    <mergeCell ref="W6:X6"/>
    <mergeCell ref="AB31:AD31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4"/>
  <sheetViews>
    <sheetView zoomScalePageLayoutView="0" workbookViewId="0" topLeftCell="A1">
      <selection activeCell="C4" sqref="C4:P4"/>
    </sheetView>
  </sheetViews>
  <sheetFormatPr defaultColWidth="9.140625" defaultRowHeight="15"/>
  <cols>
    <col min="1" max="1" width="3.140625" style="0" customWidth="1"/>
    <col min="2" max="2" width="22.8515625" style="0" customWidth="1"/>
    <col min="3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238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COUNT(A7:A33)</f>
        <v>23</v>
      </c>
      <c r="AA2" s="57" t="s">
        <v>233</v>
      </c>
    </row>
    <row r="3" spans="1:16" ht="9" customHeight="1">
      <c r="A3" s="15"/>
      <c r="C3" s="95" t="s">
        <v>5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7" t="s">
        <v>244</v>
      </c>
      <c r="O3" s="98"/>
      <c r="P3" s="99"/>
    </row>
    <row r="4" spans="3:16" ht="73.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73"/>
      <c r="N4" s="74"/>
      <c r="O4" s="75"/>
      <c r="P4" s="76"/>
    </row>
    <row r="5" spans="3:30" ht="9.75" customHeight="1"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52">
        <v>13</v>
      </c>
      <c r="P6" s="56">
        <v>14</v>
      </c>
      <c r="Q6" s="10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>
        <f>COUNTIF(C7:P7,"=5")</f>
        <v>0</v>
      </c>
      <c r="R7" s="2">
        <f>COUNTIF(C7:P7,"=4")</f>
        <v>0</v>
      </c>
      <c r="S7" s="2">
        <f>COUNTIF(C7:P7,"=3")</f>
        <v>0</v>
      </c>
      <c r="T7" s="2">
        <f>COUNTIF(C7:P7,"=2")</f>
        <v>0</v>
      </c>
      <c r="U7" s="17">
        <f>Q7+R7</f>
        <v>0</v>
      </c>
      <c r="V7" s="24">
        <f>U7/$Y$1</f>
        <v>0</v>
      </c>
      <c r="W7" s="17">
        <f aca="true" t="shared" si="0" ref="W7:W29">U7+S7</f>
        <v>0</v>
      </c>
      <c r="X7" s="24">
        <f>W7/$Y$1</f>
        <v>0</v>
      </c>
      <c r="Y7" s="17">
        <f>(Q7*5+R7*4+S7*3+T7*2)/$Y$1</f>
        <v>0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>
        <f>COUNTIF(C8:P8,"=5")</f>
        <v>0</v>
      </c>
      <c r="R8" s="2">
        <f aca="true" t="shared" si="1" ref="R8:R29">COUNTIF(C8:P8,"=4")</f>
        <v>0</v>
      </c>
      <c r="S8" s="2">
        <f aca="true" t="shared" si="2" ref="S8:S29">COUNTIF(C8:P8,"=3")</f>
        <v>0</v>
      </c>
      <c r="T8" s="2">
        <f aca="true" t="shared" si="3" ref="T8:T29">COUNTIF(C8:P8,"=2")</f>
        <v>0</v>
      </c>
      <c r="U8" s="17">
        <f>Q8+R8</f>
        <v>0</v>
      </c>
      <c r="V8" s="24">
        <f aca="true" t="shared" si="4" ref="V8:V29">U8/$Y$1</f>
        <v>0</v>
      </c>
      <c r="W8" s="17">
        <f t="shared" si="0"/>
        <v>0</v>
      </c>
      <c r="X8" s="24">
        <f aca="true" t="shared" si="5" ref="X8:X29">W8/$Y$1</f>
        <v>0</v>
      </c>
      <c r="Y8" s="17">
        <f>(Q8*5+R8*4+S8*3+T8*2)/$Y$1</f>
        <v>0</v>
      </c>
      <c r="Z8" s="1" t="str">
        <f aca="true" t="shared" si="6" ref="Z8:Z29">IF(U8=$Y$1,"4+5","-")</f>
        <v>-</v>
      </c>
      <c r="AA8" s="1" t="str">
        <f aca="true" t="shared" si="7" ref="AA8:AA29">IF(W8=$Y$1,"3+4+5","-")</f>
        <v>-</v>
      </c>
      <c r="AB8" s="1" t="str">
        <f aca="true" t="shared" si="8" ref="AB8:AB29">IF(T8=1,"+","-")</f>
        <v>-</v>
      </c>
      <c r="AC8" s="1" t="str">
        <f aca="true" t="shared" si="9" ref="AC8:AC29">IF(T8=2,"+","-")</f>
        <v>-</v>
      </c>
      <c r="AD8" s="1" t="str">
        <f aca="true" t="shared" si="10" ref="AD8:AD29">IF(T8&gt;2,"+","-")</f>
        <v>-</v>
      </c>
    </row>
    <row r="9" spans="1:30" ht="12.75" customHeight="1">
      <c r="A9" s="42">
        <v>3</v>
      </c>
      <c r="B9" s="90" t="s">
        <v>254</v>
      </c>
      <c r="C9" s="4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>
        <f aca="true" t="shared" si="11" ref="Q9:Q29">COUNTIF(C9:P9,"=5")</f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17">
        <f aca="true" t="shared" si="12" ref="U9:U29">Q9+R9</f>
        <v>0</v>
      </c>
      <c r="V9" s="24">
        <f t="shared" si="4"/>
        <v>0</v>
      </c>
      <c r="W9" s="17">
        <f t="shared" si="0"/>
        <v>0</v>
      </c>
      <c r="X9" s="24">
        <f t="shared" si="5"/>
        <v>0</v>
      </c>
      <c r="Y9" s="17">
        <f aca="true" t="shared" si="13" ref="Y9:Y29">(Q9*5+R9*4+S9*3+T9*2)/$Y$1</f>
        <v>0</v>
      </c>
      <c r="Z9" s="1" t="str">
        <f t="shared" si="6"/>
        <v>-</v>
      </c>
      <c r="AA9" s="1" t="str">
        <f t="shared" si="7"/>
        <v>-</v>
      </c>
      <c r="AB9" s="1" t="str">
        <f t="shared" si="8"/>
        <v>-</v>
      </c>
      <c r="AC9" s="1" t="str">
        <f t="shared" si="9"/>
        <v>-</v>
      </c>
      <c r="AD9" s="1" t="str">
        <f t="shared" si="10"/>
        <v>-</v>
      </c>
    </row>
    <row r="10" spans="1:30" ht="12.75" customHeight="1">
      <c r="A10" s="42">
        <v>4</v>
      </c>
      <c r="B10" s="90" t="s">
        <v>256</v>
      </c>
      <c r="C10" s="4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>
        <f t="shared" si="11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17">
        <f t="shared" si="12"/>
        <v>0</v>
      </c>
      <c r="V10" s="24">
        <f t="shared" si="4"/>
        <v>0</v>
      </c>
      <c r="W10" s="17">
        <f t="shared" si="0"/>
        <v>0</v>
      </c>
      <c r="X10" s="24">
        <f t="shared" si="5"/>
        <v>0</v>
      </c>
      <c r="Y10" s="17">
        <f t="shared" si="13"/>
        <v>0</v>
      </c>
      <c r="Z10" s="1" t="str">
        <f t="shared" si="6"/>
        <v>-</v>
      </c>
      <c r="AA10" s="1" t="str">
        <f t="shared" si="7"/>
        <v>-</v>
      </c>
      <c r="AB10" s="1" t="str">
        <f t="shared" si="8"/>
        <v>-</v>
      </c>
      <c r="AC10" s="1" t="str">
        <f t="shared" si="9"/>
        <v>-</v>
      </c>
      <c r="AD10" s="1" t="str">
        <f t="shared" si="10"/>
        <v>-</v>
      </c>
    </row>
    <row r="11" spans="1:30" ht="12.75" customHeight="1">
      <c r="A11" s="42">
        <v>5</v>
      </c>
      <c r="B11" s="90" t="s">
        <v>257</v>
      </c>
      <c r="C11" s="4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">
        <f t="shared" si="11"/>
        <v>0</v>
      </c>
      <c r="R11" s="2">
        <f t="shared" si="1"/>
        <v>0</v>
      </c>
      <c r="S11" s="2">
        <f t="shared" si="2"/>
        <v>0</v>
      </c>
      <c r="T11" s="2">
        <f t="shared" si="3"/>
        <v>0</v>
      </c>
      <c r="U11" s="17">
        <f t="shared" si="12"/>
        <v>0</v>
      </c>
      <c r="V11" s="24">
        <f t="shared" si="4"/>
        <v>0</v>
      </c>
      <c r="W11" s="17">
        <f t="shared" si="0"/>
        <v>0</v>
      </c>
      <c r="X11" s="24">
        <f t="shared" si="5"/>
        <v>0</v>
      </c>
      <c r="Y11" s="17">
        <f t="shared" si="13"/>
        <v>0</v>
      </c>
      <c r="Z11" s="1" t="str">
        <f t="shared" si="6"/>
        <v>-</v>
      </c>
      <c r="AA11" s="1" t="str">
        <f t="shared" si="7"/>
        <v>-</v>
      </c>
      <c r="AB11" s="1" t="str">
        <f t="shared" si="8"/>
        <v>-</v>
      </c>
      <c r="AC11" s="1" t="str">
        <f t="shared" si="9"/>
        <v>-</v>
      </c>
      <c r="AD11" s="1" t="str">
        <f t="shared" si="10"/>
        <v>-</v>
      </c>
    </row>
    <row r="12" spans="1:30" ht="12.75" customHeight="1">
      <c r="A12" s="42">
        <v>6</v>
      </c>
      <c r="B12" s="90" t="s">
        <v>258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>
        <f t="shared" si="11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17">
        <f t="shared" si="12"/>
        <v>0</v>
      </c>
      <c r="V12" s="24">
        <f t="shared" si="4"/>
        <v>0</v>
      </c>
      <c r="W12" s="17">
        <f t="shared" si="0"/>
        <v>0</v>
      </c>
      <c r="X12" s="24">
        <f t="shared" si="5"/>
        <v>0</v>
      </c>
      <c r="Y12" s="17">
        <f t="shared" si="13"/>
        <v>0</v>
      </c>
      <c r="Z12" s="1" t="str">
        <f t="shared" si="6"/>
        <v>-</v>
      </c>
      <c r="AA12" s="1" t="str">
        <f t="shared" si="7"/>
        <v>-</v>
      </c>
      <c r="AB12" s="1" t="str">
        <f t="shared" si="8"/>
        <v>-</v>
      </c>
      <c r="AC12" s="1" t="str">
        <f t="shared" si="9"/>
        <v>-</v>
      </c>
      <c r="AD12" s="1" t="str">
        <f t="shared" si="10"/>
        <v>-</v>
      </c>
    </row>
    <row r="13" spans="1:30" ht="12.75" customHeight="1">
      <c r="A13" s="42">
        <v>7</v>
      </c>
      <c r="B13" s="90" t="s">
        <v>247</v>
      </c>
      <c r="C13" s="4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">
        <f t="shared" si="11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17">
        <f t="shared" si="12"/>
        <v>0</v>
      </c>
      <c r="V13" s="24">
        <f t="shared" si="4"/>
        <v>0</v>
      </c>
      <c r="W13" s="17">
        <f t="shared" si="0"/>
        <v>0</v>
      </c>
      <c r="X13" s="24">
        <f t="shared" si="5"/>
        <v>0</v>
      </c>
      <c r="Y13" s="17">
        <f t="shared" si="13"/>
        <v>0</v>
      </c>
      <c r="Z13" s="1" t="str">
        <f t="shared" si="6"/>
        <v>-</v>
      </c>
      <c r="AA13" s="1" t="str">
        <f t="shared" si="7"/>
        <v>-</v>
      </c>
      <c r="AB13" s="1" t="str">
        <f t="shared" si="8"/>
        <v>-</v>
      </c>
      <c r="AC13" s="1" t="str">
        <f t="shared" si="9"/>
        <v>-</v>
      </c>
      <c r="AD13" s="1" t="str">
        <f t="shared" si="10"/>
        <v>-</v>
      </c>
    </row>
    <row r="14" spans="1:30" ht="12.75" customHeight="1">
      <c r="A14" s="42">
        <v>8</v>
      </c>
      <c r="B14" s="90" t="s">
        <v>259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">
        <f t="shared" si="11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17">
        <f t="shared" si="12"/>
        <v>0</v>
      </c>
      <c r="V14" s="24">
        <f t="shared" si="4"/>
        <v>0</v>
      </c>
      <c r="W14" s="17">
        <f t="shared" si="0"/>
        <v>0</v>
      </c>
      <c r="X14" s="24">
        <f t="shared" si="5"/>
        <v>0</v>
      </c>
      <c r="Y14" s="17">
        <f t="shared" si="13"/>
        <v>0</v>
      </c>
      <c r="Z14" s="1" t="str">
        <f t="shared" si="6"/>
        <v>-</v>
      </c>
      <c r="AA14" s="1" t="str">
        <f t="shared" si="7"/>
        <v>-</v>
      </c>
      <c r="AB14" s="1" t="str">
        <f t="shared" si="8"/>
        <v>-</v>
      </c>
      <c r="AC14" s="1" t="str">
        <f t="shared" si="9"/>
        <v>-</v>
      </c>
      <c r="AD14" s="1" t="str">
        <f t="shared" si="10"/>
        <v>-</v>
      </c>
    </row>
    <row r="15" spans="1:30" ht="12.75" customHeight="1">
      <c r="A15" s="42">
        <v>9</v>
      </c>
      <c r="B15" s="90" t="s">
        <v>248</v>
      </c>
      <c r="C15" s="4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f t="shared" si="11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17">
        <f t="shared" si="12"/>
        <v>0</v>
      </c>
      <c r="V15" s="24">
        <f t="shared" si="4"/>
        <v>0</v>
      </c>
      <c r="W15" s="17">
        <f t="shared" si="0"/>
        <v>0</v>
      </c>
      <c r="X15" s="24">
        <f t="shared" si="5"/>
        <v>0</v>
      </c>
      <c r="Y15" s="17">
        <f t="shared" si="13"/>
        <v>0</v>
      </c>
      <c r="Z15" s="1" t="str">
        <f t="shared" si="6"/>
        <v>-</v>
      </c>
      <c r="AA15" s="1" t="str">
        <f t="shared" si="7"/>
        <v>-</v>
      </c>
      <c r="AB15" s="1" t="str">
        <f t="shared" si="8"/>
        <v>-</v>
      </c>
      <c r="AC15" s="1" t="str">
        <f t="shared" si="9"/>
        <v>-</v>
      </c>
      <c r="AD15" s="1" t="str">
        <f t="shared" si="10"/>
        <v>-</v>
      </c>
    </row>
    <row r="16" spans="1:30" ht="12.75" customHeight="1">
      <c r="A16" s="42">
        <v>10</v>
      </c>
      <c r="B16" s="90" t="s">
        <v>249</v>
      </c>
      <c r="C16" s="4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">
        <f t="shared" si="11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17">
        <f t="shared" si="12"/>
        <v>0</v>
      </c>
      <c r="V16" s="24">
        <f t="shared" si="4"/>
        <v>0</v>
      </c>
      <c r="W16" s="17">
        <f t="shared" si="0"/>
        <v>0</v>
      </c>
      <c r="X16" s="24">
        <f t="shared" si="5"/>
        <v>0</v>
      </c>
      <c r="Y16" s="17">
        <f t="shared" si="13"/>
        <v>0</v>
      </c>
      <c r="Z16" s="1" t="str">
        <f t="shared" si="6"/>
        <v>-</v>
      </c>
      <c r="AA16" s="1" t="str">
        <f t="shared" si="7"/>
        <v>-</v>
      </c>
      <c r="AB16" s="1" t="str">
        <f t="shared" si="8"/>
        <v>-</v>
      </c>
      <c r="AC16" s="1" t="str">
        <f t="shared" si="9"/>
        <v>-</v>
      </c>
      <c r="AD16" s="1" t="str">
        <f t="shared" si="10"/>
        <v>-</v>
      </c>
    </row>
    <row r="17" spans="1:30" ht="12.75" customHeight="1">
      <c r="A17" s="42">
        <v>11</v>
      </c>
      <c r="B17" s="90" t="s">
        <v>260</v>
      </c>
      <c r="C17" s="4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">
        <f t="shared" si="11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17">
        <f t="shared" si="12"/>
        <v>0</v>
      </c>
      <c r="V17" s="24">
        <f t="shared" si="4"/>
        <v>0</v>
      </c>
      <c r="W17" s="17">
        <f t="shared" si="0"/>
        <v>0</v>
      </c>
      <c r="X17" s="24">
        <f t="shared" si="5"/>
        <v>0</v>
      </c>
      <c r="Y17" s="17">
        <f t="shared" si="13"/>
        <v>0</v>
      </c>
      <c r="Z17" s="1" t="str">
        <f t="shared" si="6"/>
        <v>-</v>
      </c>
      <c r="AA17" s="1" t="str">
        <f t="shared" si="7"/>
        <v>-</v>
      </c>
      <c r="AB17" s="1" t="str">
        <f t="shared" si="8"/>
        <v>-</v>
      </c>
      <c r="AC17" s="1" t="str">
        <f t="shared" si="9"/>
        <v>-</v>
      </c>
      <c r="AD17" s="1" t="str">
        <f t="shared" si="10"/>
        <v>-</v>
      </c>
    </row>
    <row r="18" spans="1:30" ht="12.75" customHeight="1">
      <c r="A18" s="42">
        <v>12</v>
      </c>
      <c r="B18" s="90" t="s">
        <v>261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>
        <f t="shared" si="11"/>
        <v>0</v>
      </c>
      <c r="R18" s="2">
        <f t="shared" si="1"/>
        <v>0</v>
      </c>
      <c r="S18" s="2">
        <f t="shared" si="2"/>
        <v>0</v>
      </c>
      <c r="T18" s="2">
        <f t="shared" si="3"/>
        <v>0</v>
      </c>
      <c r="U18" s="17">
        <f t="shared" si="12"/>
        <v>0</v>
      </c>
      <c r="V18" s="24">
        <f t="shared" si="4"/>
        <v>0</v>
      </c>
      <c r="W18" s="17">
        <f t="shared" si="0"/>
        <v>0</v>
      </c>
      <c r="X18" s="24">
        <f t="shared" si="5"/>
        <v>0</v>
      </c>
      <c r="Y18" s="17">
        <f t="shared" si="13"/>
        <v>0</v>
      </c>
      <c r="Z18" s="1" t="str">
        <f t="shared" si="6"/>
        <v>-</v>
      </c>
      <c r="AA18" s="1" t="str">
        <f t="shared" si="7"/>
        <v>-</v>
      </c>
      <c r="AB18" s="1" t="str">
        <f t="shared" si="8"/>
        <v>-</v>
      </c>
      <c r="AC18" s="1" t="str">
        <f t="shared" si="9"/>
        <v>-</v>
      </c>
      <c r="AD18" s="1" t="str">
        <f t="shared" si="10"/>
        <v>-</v>
      </c>
    </row>
    <row r="19" spans="1:30" ht="12.75" customHeight="1">
      <c r="A19" s="42">
        <v>13</v>
      </c>
      <c r="B19" s="90" t="s">
        <v>262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>
        <f t="shared" si="11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17">
        <f t="shared" si="12"/>
        <v>0</v>
      </c>
      <c r="V19" s="24">
        <f t="shared" si="4"/>
        <v>0</v>
      </c>
      <c r="W19" s="17">
        <f t="shared" si="0"/>
        <v>0</v>
      </c>
      <c r="X19" s="24">
        <f t="shared" si="5"/>
        <v>0</v>
      </c>
      <c r="Y19" s="17">
        <f t="shared" si="13"/>
        <v>0</v>
      </c>
      <c r="Z19" s="1" t="str">
        <f t="shared" si="6"/>
        <v>-</v>
      </c>
      <c r="AA19" s="1" t="str">
        <f t="shared" si="7"/>
        <v>-</v>
      </c>
      <c r="AB19" s="1" t="str">
        <f t="shared" si="8"/>
        <v>-</v>
      </c>
      <c r="AC19" s="1" t="str">
        <f t="shared" si="9"/>
        <v>-</v>
      </c>
      <c r="AD19" s="1" t="str">
        <f t="shared" si="10"/>
        <v>-</v>
      </c>
    </row>
    <row r="20" spans="1:30" ht="12.75" customHeight="1">
      <c r="A20" s="42">
        <v>14</v>
      </c>
      <c r="B20" s="90" t="s">
        <v>263</v>
      </c>
      <c r="C20" s="4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>
        <f t="shared" si="11"/>
        <v>0</v>
      </c>
      <c r="R20" s="2">
        <f t="shared" si="1"/>
        <v>0</v>
      </c>
      <c r="S20" s="2">
        <f t="shared" si="2"/>
        <v>0</v>
      </c>
      <c r="T20" s="2">
        <f t="shared" si="3"/>
        <v>0</v>
      </c>
      <c r="U20" s="17">
        <f t="shared" si="12"/>
        <v>0</v>
      </c>
      <c r="V20" s="24">
        <f t="shared" si="4"/>
        <v>0</v>
      </c>
      <c r="W20" s="17">
        <f t="shared" si="0"/>
        <v>0</v>
      </c>
      <c r="X20" s="24">
        <f t="shared" si="5"/>
        <v>0</v>
      </c>
      <c r="Y20" s="17">
        <f t="shared" si="13"/>
        <v>0</v>
      </c>
      <c r="Z20" s="1" t="str">
        <f t="shared" si="6"/>
        <v>-</v>
      </c>
      <c r="AA20" s="1" t="str">
        <f t="shared" si="7"/>
        <v>-</v>
      </c>
      <c r="AB20" s="1" t="str">
        <f t="shared" si="8"/>
        <v>-</v>
      </c>
      <c r="AC20" s="1" t="str">
        <f t="shared" si="9"/>
        <v>-</v>
      </c>
      <c r="AD20" s="1" t="str">
        <f t="shared" si="10"/>
        <v>-</v>
      </c>
    </row>
    <row r="21" spans="1:30" ht="12.75" customHeight="1">
      <c r="A21" s="42">
        <v>15</v>
      </c>
      <c r="B21" s="90" t="s">
        <v>250</v>
      </c>
      <c r="C21" s="4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">
        <f t="shared" si="11"/>
        <v>0</v>
      </c>
      <c r="R21" s="2">
        <f t="shared" si="1"/>
        <v>0</v>
      </c>
      <c r="S21" s="2">
        <f t="shared" si="2"/>
        <v>0</v>
      </c>
      <c r="T21" s="2">
        <f t="shared" si="3"/>
        <v>0</v>
      </c>
      <c r="U21" s="17">
        <f t="shared" si="12"/>
        <v>0</v>
      </c>
      <c r="V21" s="24">
        <f t="shared" si="4"/>
        <v>0</v>
      </c>
      <c r="W21" s="17">
        <f t="shared" si="0"/>
        <v>0</v>
      </c>
      <c r="X21" s="24">
        <f t="shared" si="5"/>
        <v>0</v>
      </c>
      <c r="Y21" s="17">
        <f t="shared" si="13"/>
        <v>0</v>
      </c>
      <c r="Z21" s="1" t="str">
        <f t="shared" si="6"/>
        <v>-</v>
      </c>
      <c r="AA21" s="1" t="str">
        <f t="shared" si="7"/>
        <v>-</v>
      </c>
      <c r="AB21" s="1" t="str">
        <f t="shared" si="8"/>
        <v>-</v>
      </c>
      <c r="AC21" s="1" t="str">
        <f t="shared" si="9"/>
        <v>-</v>
      </c>
      <c r="AD21" s="1" t="str">
        <f t="shared" si="10"/>
        <v>-</v>
      </c>
    </row>
    <row r="22" spans="1:30" ht="12.75" customHeight="1">
      <c r="A22" s="42">
        <v>16</v>
      </c>
      <c r="B22" s="90" t="s">
        <v>251</v>
      </c>
      <c r="C22" s="4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>
        <f t="shared" si="11"/>
        <v>0</v>
      </c>
      <c r="R22" s="2">
        <f t="shared" si="1"/>
        <v>0</v>
      </c>
      <c r="S22" s="2">
        <f t="shared" si="2"/>
        <v>0</v>
      </c>
      <c r="T22" s="2">
        <f t="shared" si="3"/>
        <v>0</v>
      </c>
      <c r="U22" s="17">
        <f t="shared" si="12"/>
        <v>0</v>
      </c>
      <c r="V22" s="24">
        <f t="shared" si="4"/>
        <v>0</v>
      </c>
      <c r="W22" s="17">
        <f t="shared" si="0"/>
        <v>0</v>
      </c>
      <c r="X22" s="24">
        <f t="shared" si="5"/>
        <v>0</v>
      </c>
      <c r="Y22" s="17">
        <f t="shared" si="13"/>
        <v>0</v>
      </c>
      <c r="Z22" s="1" t="str">
        <f t="shared" si="6"/>
        <v>-</v>
      </c>
      <c r="AA22" s="1" t="str">
        <f t="shared" si="7"/>
        <v>-</v>
      </c>
      <c r="AB22" s="1" t="str">
        <f t="shared" si="8"/>
        <v>-</v>
      </c>
      <c r="AC22" s="1" t="str">
        <f t="shared" si="9"/>
        <v>-</v>
      </c>
      <c r="AD22" s="1" t="str">
        <f t="shared" si="10"/>
        <v>-</v>
      </c>
    </row>
    <row r="23" spans="1:30" ht="12.75" customHeight="1">
      <c r="A23" s="42">
        <v>17</v>
      </c>
      <c r="B23" s="90" t="s">
        <v>264</v>
      </c>
      <c r="C23" s="4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>
        <f t="shared" si="11"/>
        <v>0</v>
      </c>
      <c r="R23" s="2">
        <f t="shared" si="1"/>
        <v>0</v>
      </c>
      <c r="S23" s="2">
        <f t="shared" si="2"/>
        <v>0</v>
      </c>
      <c r="T23" s="2">
        <f t="shared" si="3"/>
        <v>0</v>
      </c>
      <c r="U23" s="17">
        <f t="shared" si="12"/>
        <v>0</v>
      </c>
      <c r="V23" s="24">
        <f t="shared" si="4"/>
        <v>0</v>
      </c>
      <c r="W23" s="17">
        <f t="shared" si="0"/>
        <v>0</v>
      </c>
      <c r="X23" s="24">
        <f t="shared" si="5"/>
        <v>0</v>
      </c>
      <c r="Y23" s="17">
        <f t="shared" si="13"/>
        <v>0</v>
      </c>
      <c r="Z23" s="1" t="str">
        <f t="shared" si="6"/>
        <v>-</v>
      </c>
      <c r="AA23" s="1" t="str">
        <f t="shared" si="7"/>
        <v>-</v>
      </c>
      <c r="AB23" s="1" t="str">
        <f t="shared" si="8"/>
        <v>-</v>
      </c>
      <c r="AC23" s="1" t="str">
        <f t="shared" si="9"/>
        <v>-</v>
      </c>
      <c r="AD23" s="1" t="str">
        <f t="shared" si="10"/>
        <v>-</v>
      </c>
    </row>
    <row r="24" spans="1:30" ht="12.75" customHeight="1">
      <c r="A24" s="42">
        <v>18</v>
      </c>
      <c r="B24" s="90" t="s">
        <v>265</v>
      </c>
      <c r="C24" s="4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">
        <f t="shared" si="11"/>
        <v>0</v>
      </c>
      <c r="R24" s="2">
        <f t="shared" si="1"/>
        <v>0</v>
      </c>
      <c r="S24" s="2">
        <f t="shared" si="2"/>
        <v>0</v>
      </c>
      <c r="T24" s="2">
        <f t="shared" si="3"/>
        <v>0</v>
      </c>
      <c r="U24" s="17">
        <f t="shared" si="12"/>
        <v>0</v>
      </c>
      <c r="V24" s="24">
        <f t="shared" si="4"/>
        <v>0</v>
      </c>
      <c r="W24" s="17">
        <f t="shared" si="0"/>
        <v>0</v>
      </c>
      <c r="X24" s="24">
        <f t="shared" si="5"/>
        <v>0</v>
      </c>
      <c r="Y24" s="17">
        <f t="shared" si="13"/>
        <v>0</v>
      </c>
      <c r="Z24" s="1" t="str">
        <f t="shared" si="6"/>
        <v>-</v>
      </c>
      <c r="AA24" s="1" t="str">
        <f t="shared" si="7"/>
        <v>-</v>
      </c>
      <c r="AB24" s="1" t="str">
        <f t="shared" si="8"/>
        <v>-</v>
      </c>
      <c r="AC24" s="1" t="str">
        <f t="shared" si="9"/>
        <v>-</v>
      </c>
      <c r="AD24" s="1" t="str">
        <f t="shared" si="10"/>
        <v>-</v>
      </c>
    </row>
    <row r="25" spans="1:30" ht="12.75" customHeight="1">
      <c r="A25" s="42">
        <v>19</v>
      </c>
      <c r="B25" s="90" t="s">
        <v>266</v>
      </c>
      <c r="C25" s="4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>
        <f t="shared" si="11"/>
        <v>0</v>
      </c>
      <c r="R25" s="2">
        <f t="shared" si="1"/>
        <v>0</v>
      </c>
      <c r="S25" s="2">
        <f t="shared" si="2"/>
        <v>0</v>
      </c>
      <c r="T25" s="2">
        <f t="shared" si="3"/>
        <v>0</v>
      </c>
      <c r="U25" s="17">
        <f t="shared" si="12"/>
        <v>0</v>
      </c>
      <c r="V25" s="24">
        <f t="shared" si="4"/>
        <v>0</v>
      </c>
      <c r="W25" s="17">
        <f t="shared" si="0"/>
        <v>0</v>
      </c>
      <c r="X25" s="24">
        <f t="shared" si="5"/>
        <v>0</v>
      </c>
      <c r="Y25" s="17">
        <f t="shared" si="13"/>
        <v>0</v>
      </c>
      <c r="Z25" s="1" t="str">
        <f t="shared" si="6"/>
        <v>-</v>
      </c>
      <c r="AA25" s="1" t="str">
        <f t="shared" si="7"/>
        <v>-</v>
      </c>
      <c r="AB25" s="1" t="str">
        <f t="shared" si="8"/>
        <v>-</v>
      </c>
      <c r="AC25" s="1" t="str">
        <f t="shared" si="9"/>
        <v>-</v>
      </c>
      <c r="AD25" s="1" t="str">
        <f t="shared" si="10"/>
        <v>-</v>
      </c>
    </row>
    <row r="26" spans="1:30" ht="12.75" customHeight="1">
      <c r="A26" s="42">
        <v>20</v>
      </c>
      <c r="B26" s="90" t="s">
        <v>252</v>
      </c>
      <c r="C26" s="4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">
        <f t="shared" si="11"/>
        <v>0</v>
      </c>
      <c r="R26" s="2">
        <f t="shared" si="1"/>
        <v>0</v>
      </c>
      <c r="S26" s="2">
        <f t="shared" si="2"/>
        <v>0</v>
      </c>
      <c r="T26" s="2">
        <f t="shared" si="3"/>
        <v>0</v>
      </c>
      <c r="U26" s="17">
        <f t="shared" si="12"/>
        <v>0</v>
      </c>
      <c r="V26" s="24">
        <f t="shared" si="4"/>
        <v>0</v>
      </c>
      <c r="W26" s="17">
        <f t="shared" si="0"/>
        <v>0</v>
      </c>
      <c r="X26" s="24">
        <f t="shared" si="5"/>
        <v>0</v>
      </c>
      <c r="Y26" s="17">
        <f t="shared" si="13"/>
        <v>0</v>
      </c>
      <c r="Z26" s="1" t="str">
        <f t="shared" si="6"/>
        <v>-</v>
      </c>
      <c r="AA26" s="1" t="str">
        <f t="shared" si="7"/>
        <v>-</v>
      </c>
      <c r="AB26" s="1" t="str">
        <f t="shared" si="8"/>
        <v>-</v>
      </c>
      <c r="AC26" s="1" t="str">
        <f t="shared" si="9"/>
        <v>-</v>
      </c>
      <c r="AD26" s="1" t="str">
        <f t="shared" si="10"/>
        <v>-</v>
      </c>
    </row>
    <row r="27" spans="1:30" ht="12.75" customHeight="1">
      <c r="A27" s="42">
        <v>21</v>
      </c>
      <c r="B27" s="90" t="s">
        <v>267</v>
      </c>
      <c r="C27" s="4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>
        <f t="shared" si="11"/>
        <v>0</v>
      </c>
      <c r="R27" s="2">
        <f t="shared" si="1"/>
        <v>0</v>
      </c>
      <c r="S27" s="2">
        <f t="shared" si="2"/>
        <v>0</v>
      </c>
      <c r="T27" s="2">
        <f t="shared" si="3"/>
        <v>0</v>
      </c>
      <c r="U27" s="17">
        <f t="shared" si="12"/>
        <v>0</v>
      </c>
      <c r="V27" s="24">
        <f t="shared" si="4"/>
        <v>0</v>
      </c>
      <c r="W27" s="17">
        <f t="shared" si="0"/>
        <v>0</v>
      </c>
      <c r="X27" s="24">
        <f t="shared" si="5"/>
        <v>0</v>
      </c>
      <c r="Y27" s="17">
        <f t="shared" si="13"/>
        <v>0</v>
      </c>
      <c r="Z27" s="1" t="str">
        <f t="shared" si="6"/>
        <v>-</v>
      </c>
      <c r="AA27" s="1" t="str">
        <f t="shared" si="7"/>
        <v>-</v>
      </c>
      <c r="AB27" s="1" t="str">
        <f t="shared" si="8"/>
        <v>-</v>
      </c>
      <c r="AC27" s="1" t="str">
        <f t="shared" si="9"/>
        <v>-</v>
      </c>
      <c r="AD27" s="1" t="str">
        <f t="shared" si="10"/>
        <v>-</v>
      </c>
    </row>
    <row r="28" spans="1:30" ht="12.75" customHeight="1">
      <c r="A28" s="42">
        <v>22</v>
      </c>
      <c r="B28" s="90" t="s">
        <v>268</v>
      </c>
      <c r="C28" s="4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">
        <f t="shared" si="11"/>
        <v>0</v>
      </c>
      <c r="R28" s="2">
        <f t="shared" si="1"/>
        <v>0</v>
      </c>
      <c r="S28" s="2">
        <f t="shared" si="2"/>
        <v>0</v>
      </c>
      <c r="T28" s="2">
        <f t="shared" si="3"/>
        <v>0</v>
      </c>
      <c r="U28" s="17">
        <f t="shared" si="12"/>
        <v>0</v>
      </c>
      <c r="V28" s="24">
        <f t="shared" si="4"/>
        <v>0</v>
      </c>
      <c r="W28" s="17">
        <f t="shared" si="0"/>
        <v>0</v>
      </c>
      <c r="X28" s="24">
        <f t="shared" si="5"/>
        <v>0</v>
      </c>
      <c r="Y28" s="17">
        <f t="shared" si="13"/>
        <v>0</v>
      </c>
      <c r="Z28" s="1" t="str">
        <f t="shared" si="6"/>
        <v>-</v>
      </c>
      <c r="AA28" s="1" t="str">
        <f t="shared" si="7"/>
        <v>-</v>
      </c>
      <c r="AB28" s="1" t="str">
        <f t="shared" si="8"/>
        <v>-</v>
      </c>
      <c r="AC28" s="1" t="str">
        <f t="shared" si="9"/>
        <v>-</v>
      </c>
      <c r="AD28" s="1" t="str">
        <f t="shared" si="10"/>
        <v>-</v>
      </c>
    </row>
    <row r="29" spans="1:30" ht="12.75" customHeight="1">
      <c r="A29" s="42">
        <v>23</v>
      </c>
      <c r="B29" s="90" t="s">
        <v>253</v>
      </c>
      <c r="C29" s="4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">
        <f t="shared" si="11"/>
        <v>0</v>
      </c>
      <c r="R29" s="2">
        <f t="shared" si="1"/>
        <v>0</v>
      </c>
      <c r="S29" s="2">
        <f t="shared" si="2"/>
        <v>0</v>
      </c>
      <c r="T29" s="2">
        <f t="shared" si="3"/>
        <v>0</v>
      </c>
      <c r="U29" s="17">
        <f t="shared" si="12"/>
        <v>0</v>
      </c>
      <c r="V29" s="24">
        <f t="shared" si="4"/>
        <v>0</v>
      </c>
      <c r="W29" s="17">
        <f t="shared" si="0"/>
        <v>0</v>
      </c>
      <c r="X29" s="24">
        <f t="shared" si="5"/>
        <v>0</v>
      </c>
      <c r="Y29" s="17">
        <f t="shared" si="13"/>
        <v>0</v>
      </c>
      <c r="Z29" s="1" t="str">
        <f t="shared" si="6"/>
        <v>-</v>
      </c>
      <c r="AA29" s="1" t="str">
        <f t="shared" si="7"/>
        <v>-</v>
      </c>
      <c r="AB29" s="1" t="str">
        <f t="shared" si="8"/>
        <v>-</v>
      </c>
      <c r="AC29" s="1" t="str">
        <f t="shared" si="9"/>
        <v>-</v>
      </c>
      <c r="AD29" s="1" t="str">
        <f t="shared" si="10"/>
        <v>-</v>
      </c>
    </row>
    <row r="30" spans="2:30" ht="15">
      <c r="B30" s="6" t="s">
        <v>6</v>
      </c>
      <c r="C30" s="5">
        <f aca="true" t="shared" si="14" ref="C30:P30">COUNTIF(C7:C29,"=5")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">
        <f t="shared" si="14"/>
        <v>0</v>
      </c>
      <c r="N30" s="5">
        <f t="shared" si="14"/>
        <v>0</v>
      </c>
      <c r="O30" s="5">
        <f t="shared" si="14"/>
        <v>0</v>
      </c>
      <c r="P30" s="5">
        <f t="shared" si="14"/>
        <v>0</v>
      </c>
      <c r="Q30" s="23">
        <f>SUM(Q7:Q29)</f>
        <v>0</v>
      </c>
      <c r="R30" s="23">
        <f>SUM(R7:R29)</f>
        <v>0</v>
      </c>
      <c r="S30" s="23">
        <f>SUM(S7:S29)</f>
        <v>0</v>
      </c>
      <c r="T30" s="23">
        <f>SUM(T7:T29)</f>
        <v>0</v>
      </c>
      <c r="U30" s="23">
        <f>SUM(U7:U29)</f>
        <v>0</v>
      </c>
      <c r="V30" s="25">
        <f>AVERAGE(V7:V29)</f>
        <v>0</v>
      </c>
      <c r="W30" s="23">
        <f>SUM(W7:W29)</f>
        <v>0</v>
      </c>
      <c r="X30" s="26">
        <f>AVERAGE(X7:X29)</f>
        <v>0</v>
      </c>
      <c r="Y30" s="18">
        <f>AVERAGE(Y7:Y29)</f>
        <v>0</v>
      </c>
      <c r="Z30" s="23">
        <f>COUNTIF(Z7:Z29,"=4+5")</f>
        <v>0</v>
      </c>
      <c r="AA30" s="23">
        <f>COUNTIF(AA7:AA29,"=3+4+5")</f>
        <v>0</v>
      </c>
      <c r="AB30" s="23">
        <f>COUNTIF(AB7:AB29,"=+")</f>
        <v>0</v>
      </c>
      <c r="AC30" s="23">
        <f>COUNTIF(AC7:AC29,"=+")</f>
        <v>0</v>
      </c>
      <c r="AD30" s="23">
        <f>COUNTIF(AD7:AD29,"=+")</f>
        <v>0</v>
      </c>
    </row>
    <row r="31" spans="2:30" ht="15">
      <c r="B31" s="6" t="s">
        <v>8</v>
      </c>
      <c r="C31" s="5">
        <f aca="true" t="shared" si="15" ref="C31:P31">COUNTIF(C7:C29,"=4")</f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0</v>
      </c>
      <c r="M31" s="5">
        <f t="shared" si="15"/>
        <v>0</v>
      </c>
      <c r="N31" s="5">
        <f t="shared" si="15"/>
        <v>0</v>
      </c>
      <c r="O31" s="5">
        <f t="shared" si="15"/>
        <v>0</v>
      </c>
      <c r="P31" s="5">
        <f t="shared" si="15"/>
        <v>0</v>
      </c>
      <c r="Q31" s="11"/>
      <c r="R31" s="11"/>
      <c r="S31" s="11"/>
      <c r="T31" s="11"/>
      <c r="U31" s="11"/>
      <c r="V31" s="11"/>
      <c r="W31" s="11"/>
      <c r="X31" s="11"/>
      <c r="Y31" s="11"/>
      <c r="AB31" s="100">
        <f>COUNTIF(T7:T29,"&lt;&gt;0")</f>
        <v>0</v>
      </c>
      <c r="AC31" s="100"/>
      <c r="AD31" s="100"/>
    </row>
    <row r="32" spans="2:30" ht="15.75" thickBot="1">
      <c r="B32" s="6" t="s">
        <v>7</v>
      </c>
      <c r="C32" s="5">
        <f aca="true" t="shared" si="16" ref="C32:P32">COUNTIF(C7:C29,"=3")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">
        <f t="shared" si="16"/>
        <v>0</v>
      </c>
      <c r="N32" s="5">
        <f t="shared" si="16"/>
        <v>0</v>
      </c>
      <c r="O32" s="5">
        <f t="shared" si="16"/>
        <v>0</v>
      </c>
      <c r="P32" s="5">
        <f t="shared" si="16"/>
        <v>0</v>
      </c>
      <c r="Q32" s="11"/>
      <c r="R32" s="11"/>
      <c r="S32" s="11"/>
      <c r="T32" s="11"/>
      <c r="U32" s="11"/>
      <c r="V32" s="11"/>
      <c r="W32" s="11"/>
      <c r="X32" s="11"/>
      <c r="Y32" s="11"/>
      <c r="AB32" s="104">
        <f>AB31/$Y$2</f>
        <v>0</v>
      </c>
      <c r="AC32" s="105"/>
      <c r="AD32" s="106"/>
    </row>
    <row r="33" spans="2:30" ht="15.75" thickBot="1">
      <c r="B33" s="6" t="s">
        <v>9</v>
      </c>
      <c r="C33" s="5">
        <f aca="true" t="shared" si="17" ref="C33:P33">COUNTIF(C7:C29,"=2")</f>
        <v>0</v>
      </c>
      <c r="D33" s="5">
        <f t="shared" si="17"/>
        <v>0</v>
      </c>
      <c r="E33" s="5">
        <f t="shared" si="17"/>
        <v>0</v>
      </c>
      <c r="F33" s="5">
        <f t="shared" si="17"/>
        <v>0</v>
      </c>
      <c r="G33" s="5">
        <f t="shared" si="17"/>
        <v>0</v>
      </c>
      <c r="H33" s="5">
        <f t="shared" si="17"/>
        <v>0</v>
      </c>
      <c r="I33" s="5">
        <f t="shared" si="17"/>
        <v>0</v>
      </c>
      <c r="J33" s="5">
        <f t="shared" si="17"/>
        <v>0</v>
      </c>
      <c r="K33" s="5">
        <f t="shared" si="17"/>
        <v>0</v>
      </c>
      <c r="L33" s="5">
        <f t="shared" si="17"/>
        <v>0</v>
      </c>
      <c r="M33" s="5">
        <f t="shared" si="17"/>
        <v>0</v>
      </c>
      <c r="N33" s="5">
        <f t="shared" si="17"/>
        <v>0</v>
      </c>
      <c r="O33" s="5">
        <f t="shared" si="17"/>
        <v>0</v>
      </c>
      <c r="P33" s="5">
        <f t="shared" si="17"/>
        <v>0</v>
      </c>
      <c r="Q33" s="11"/>
      <c r="V33" s="22"/>
      <c r="W33" s="101" t="s">
        <v>234</v>
      </c>
      <c r="X33" s="102"/>
      <c r="Y33" s="102"/>
      <c r="Z33" s="103"/>
      <c r="AC33" s="21"/>
      <c r="AD33" s="21"/>
    </row>
    <row r="34" spans="2:30" ht="15">
      <c r="B34" s="7" t="s">
        <v>10</v>
      </c>
      <c r="C34" s="8">
        <f>(C30+C31)/$Y$2*100</f>
        <v>0</v>
      </c>
      <c r="D34" s="8">
        <f aca="true" t="shared" si="18" ref="D34:P34">(D30+D31)/$Y$2*100</f>
        <v>0</v>
      </c>
      <c r="E34" s="8">
        <f t="shared" si="18"/>
        <v>0</v>
      </c>
      <c r="F34" s="8">
        <f t="shared" si="18"/>
        <v>0</v>
      </c>
      <c r="G34" s="8">
        <f t="shared" si="18"/>
        <v>0</v>
      </c>
      <c r="H34" s="8">
        <f t="shared" si="18"/>
        <v>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8">
        <f t="shared" si="18"/>
        <v>0</v>
      </c>
      <c r="N34" s="8">
        <f t="shared" si="18"/>
        <v>0</v>
      </c>
      <c r="O34" s="8">
        <f>(O30+O31)/$Y$2*100</f>
        <v>0</v>
      </c>
      <c r="P34" s="8">
        <f t="shared" si="18"/>
        <v>0</v>
      </c>
      <c r="Q34" s="11"/>
      <c r="V34" s="11"/>
      <c r="W34" s="36" t="s">
        <v>20</v>
      </c>
      <c r="X34" s="27">
        <f>Z30/$Y$2*100</f>
        <v>0</v>
      </c>
      <c r="Y34" s="30" t="s">
        <v>23</v>
      </c>
      <c r="Z34" s="33">
        <f>AB30/$Y$2</f>
        <v>0</v>
      </c>
      <c r="AC34" s="11"/>
      <c r="AD34" s="11"/>
    </row>
    <row r="35" spans="2:30" ht="15">
      <c r="B35" s="7" t="s">
        <v>11</v>
      </c>
      <c r="C35" s="8">
        <f>(C30+C31+C32)/$Y$2*100</f>
        <v>0</v>
      </c>
      <c r="D35" s="8">
        <f aca="true" t="shared" si="19" ref="D35:P35">(D30+D31+D32)/$Y$2*100</f>
        <v>0</v>
      </c>
      <c r="E35" s="8">
        <f t="shared" si="19"/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8">
        <f t="shared" si="19"/>
        <v>0</v>
      </c>
      <c r="M35" s="8">
        <f t="shared" si="19"/>
        <v>0</v>
      </c>
      <c r="N35" s="8">
        <f t="shared" si="19"/>
        <v>0</v>
      </c>
      <c r="O35" s="8">
        <f>(O30+O31+O32)/$Y$2*100</f>
        <v>0</v>
      </c>
      <c r="P35" s="8">
        <f t="shared" si="19"/>
        <v>0</v>
      </c>
      <c r="Q35" s="11"/>
      <c r="V35" s="11"/>
      <c r="W35" s="37" t="s">
        <v>21</v>
      </c>
      <c r="X35" s="28">
        <f>AA30/$Y$2*100</f>
        <v>0</v>
      </c>
      <c r="Y35" s="31" t="s">
        <v>24</v>
      </c>
      <c r="Z35" s="34">
        <f>AC30/$Y$2</f>
        <v>0</v>
      </c>
      <c r="AC35" s="11"/>
      <c r="AD35" s="11"/>
    </row>
    <row r="36" spans="2:30" ht="15.75" thickBot="1">
      <c r="B36" s="45" t="s">
        <v>12</v>
      </c>
      <c r="C36" s="8">
        <f>(C30*5+C31*4+C32*3+C33*2)/$Y$2</f>
        <v>0</v>
      </c>
      <c r="D36" s="8">
        <f aca="true" t="shared" si="20" ref="D36:P36">(D30*5+D31*4+D32*3+D33*2)/$Y$2</f>
        <v>0</v>
      </c>
      <c r="E36" s="8">
        <f t="shared" si="20"/>
        <v>0</v>
      </c>
      <c r="F36" s="8">
        <f t="shared" si="20"/>
        <v>0</v>
      </c>
      <c r="G36" s="8">
        <f t="shared" si="20"/>
        <v>0</v>
      </c>
      <c r="H36" s="8">
        <f t="shared" si="20"/>
        <v>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  <c r="M36" s="8">
        <f t="shared" si="20"/>
        <v>0</v>
      </c>
      <c r="N36" s="8">
        <f t="shared" si="20"/>
        <v>0</v>
      </c>
      <c r="O36" s="8">
        <f>(O30*5+O31*4+O32*3+O33*2)/$Y$2</f>
        <v>0</v>
      </c>
      <c r="P36" s="8">
        <f t="shared" si="20"/>
        <v>0</v>
      </c>
      <c r="Q36" s="11"/>
      <c r="V36" s="11"/>
      <c r="W36" s="38" t="s">
        <v>22</v>
      </c>
      <c r="X36" s="29">
        <f>(Q30*5+R30*4+S30*3+T30*2)/($Y$2*$Y$1)</f>
        <v>0</v>
      </c>
      <c r="Y36" s="32" t="s">
        <v>25</v>
      </c>
      <c r="Z36" s="35">
        <f>AD30/$Y$2</f>
        <v>0</v>
      </c>
      <c r="AC36" s="11"/>
      <c r="AD36" s="11"/>
    </row>
    <row r="37" ht="15">
      <c r="B37" s="46"/>
    </row>
    <row r="38" ht="15">
      <c r="B38" s="47"/>
    </row>
    <row r="39" ht="15">
      <c r="B39" s="46"/>
    </row>
    <row r="40" ht="15">
      <c r="B40" s="47"/>
    </row>
    <row r="41" ht="15">
      <c r="B41" s="48"/>
    </row>
    <row r="42" spans="2:12" ht="15">
      <c r="B42" s="49"/>
      <c r="L42" s="11"/>
    </row>
    <row r="43" ht="15">
      <c r="B43" s="48"/>
    </row>
    <row r="44" ht="15">
      <c r="B44" s="49"/>
    </row>
    <row r="45" ht="15">
      <c r="B45" s="48"/>
    </row>
    <row r="46" ht="15">
      <c r="B46" s="49"/>
    </row>
    <row r="47" ht="15">
      <c r="B47" s="48"/>
    </row>
    <row r="48" ht="15">
      <c r="B48" s="49"/>
    </row>
    <row r="49" ht="15">
      <c r="B49" s="48"/>
    </row>
    <row r="50" ht="15">
      <c r="B50" s="49"/>
    </row>
    <row r="51" ht="15">
      <c r="B51" s="48"/>
    </row>
    <row r="52" ht="15">
      <c r="B52" s="48"/>
    </row>
    <row r="53" ht="15">
      <c r="B53" s="11"/>
    </row>
    <row r="54" ht="15">
      <c r="B54" s="11"/>
    </row>
  </sheetData>
  <sheetProtection/>
  <mergeCells count="9">
    <mergeCell ref="C3:M3"/>
    <mergeCell ref="N3:P3"/>
    <mergeCell ref="AB32:AD32"/>
    <mergeCell ref="W33:Z33"/>
    <mergeCell ref="C5:P5"/>
    <mergeCell ref="Q5:AD5"/>
    <mergeCell ref="U6:V6"/>
    <mergeCell ref="W6:X6"/>
    <mergeCell ref="AB31:AD31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4"/>
  <sheetViews>
    <sheetView zoomScalePageLayoutView="0" workbookViewId="0" topLeftCell="B1">
      <selection activeCell="C4" sqref="C4:P4"/>
    </sheetView>
  </sheetViews>
  <sheetFormatPr defaultColWidth="9.140625" defaultRowHeight="15"/>
  <cols>
    <col min="1" max="1" width="3.140625" style="0" customWidth="1"/>
    <col min="2" max="2" width="22.8515625" style="0" customWidth="1"/>
    <col min="3" max="12" width="3.57421875" style="0" customWidth="1"/>
    <col min="13" max="13" width="4.8515625" style="0" customWidth="1"/>
    <col min="14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255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COUNT(A7:A33)</f>
        <v>23</v>
      </c>
      <c r="AA2" s="57" t="s">
        <v>233</v>
      </c>
    </row>
    <row r="3" spans="1:16" ht="9" customHeight="1">
      <c r="A3" s="15"/>
      <c r="C3" s="95" t="s">
        <v>5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7" t="s">
        <v>244</v>
      </c>
      <c r="O3" s="98"/>
      <c r="P3" s="99"/>
    </row>
    <row r="4" spans="3:16" ht="73.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73"/>
      <c r="N4" s="74"/>
      <c r="O4" s="75"/>
      <c r="P4" s="76"/>
    </row>
    <row r="5" spans="3:30" ht="9.75" customHeight="1" thickBot="1">
      <c r="C5" s="115" t="s">
        <v>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8"/>
      <c r="P5" s="119"/>
      <c r="Q5" s="111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 thickBo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50">
        <v>11</v>
      </c>
      <c r="N6" s="69">
        <v>12</v>
      </c>
      <c r="O6" s="70">
        <v>13</v>
      </c>
      <c r="P6" s="71">
        <v>14</v>
      </c>
      <c r="Q6" s="51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/>
      <c r="D7" s="4"/>
      <c r="E7" s="4"/>
      <c r="F7" s="4"/>
      <c r="G7" s="4"/>
      <c r="H7" s="4"/>
      <c r="I7" s="4"/>
      <c r="J7" s="4"/>
      <c r="K7" s="4"/>
      <c r="L7" s="4"/>
      <c r="M7" s="4"/>
      <c r="N7" s="66"/>
      <c r="O7" s="4"/>
      <c r="P7" s="4"/>
      <c r="Q7" s="54">
        <f>COUNTIF(C7:P7,"=5")</f>
        <v>0</v>
      </c>
      <c r="R7" s="2">
        <f>COUNTIF(C7:P7,"=4")</f>
        <v>0</v>
      </c>
      <c r="S7" s="2">
        <f>COUNTIF(C7:P7,"=3")</f>
        <v>0</v>
      </c>
      <c r="T7" s="2">
        <f>COUNTIF(C7:P7,"=2")</f>
        <v>0</v>
      </c>
      <c r="U7" s="17">
        <f>Q7+R7</f>
        <v>0</v>
      </c>
      <c r="V7" s="24">
        <f>U7/$Y$1</f>
        <v>0</v>
      </c>
      <c r="W7" s="17">
        <f aca="true" t="shared" si="0" ref="W7:W29">U7+S7</f>
        <v>0</v>
      </c>
      <c r="X7" s="24">
        <f>W7/$Y$1</f>
        <v>0</v>
      </c>
      <c r="Y7" s="17">
        <f>(Q7*5+R7*4+S7*3+T7*2)/$Y$1</f>
        <v>0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/>
      <c r="D8" s="4"/>
      <c r="E8" s="4"/>
      <c r="F8" s="4"/>
      <c r="G8" s="4"/>
      <c r="H8" s="4"/>
      <c r="I8" s="4"/>
      <c r="J8" s="4"/>
      <c r="K8" s="4"/>
      <c r="L8" s="4"/>
      <c r="M8" s="4"/>
      <c r="N8" s="61"/>
      <c r="O8" s="4"/>
      <c r="P8" s="4"/>
      <c r="Q8" s="54">
        <f>COUNTIF(C8:P8,"=5")</f>
        <v>0</v>
      </c>
      <c r="R8" s="2">
        <f aca="true" t="shared" si="1" ref="R8:R29">COUNTIF(C8:P8,"=4")</f>
        <v>0</v>
      </c>
      <c r="S8" s="2">
        <f aca="true" t="shared" si="2" ref="S8:S29">COUNTIF(C8:P8,"=3")</f>
        <v>0</v>
      </c>
      <c r="T8" s="2">
        <f aca="true" t="shared" si="3" ref="T8:T29">COUNTIF(C8:P8,"=2")</f>
        <v>0</v>
      </c>
      <c r="U8" s="17">
        <f>Q8+R8</f>
        <v>0</v>
      </c>
      <c r="V8" s="24">
        <f aca="true" t="shared" si="4" ref="V8:V29">U8/$Y$1</f>
        <v>0</v>
      </c>
      <c r="W8" s="17">
        <f t="shared" si="0"/>
        <v>0</v>
      </c>
      <c r="X8" s="24">
        <f aca="true" t="shared" si="5" ref="X8:X29">W8/$Y$1</f>
        <v>0</v>
      </c>
      <c r="Y8" s="17">
        <f>(Q8*5+R8*4+S8*3+T8*2)/$Y$1</f>
        <v>0</v>
      </c>
      <c r="Z8" s="1" t="str">
        <f aca="true" t="shared" si="6" ref="Z8:Z29">IF(U8=$Y$1,"4+5","-")</f>
        <v>-</v>
      </c>
      <c r="AA8" s="1" t="str">
        <f aca="true" t="shared" si="7" ref="AA8:AA29">IF(W8=$Y$1,"3+4+5","-")</f>
        <v>-</v>
      </c>
      <c r="AB8" s="1" t="str">
        <f aca="true" t="shared" si="8" ref="AB8:AB29">IF(T8=1,"+","-")</f>
        <v>-</v>
      </c>
      <c r="AC8" s="1" t="str">
        <f aca="true" t="shared" si="9" ref="AC8:AC29">IF(T8=2,"+","-")</f>
        <v>-</v>
      </c>
      <c r="AD8" s="1" t="str">
        <f aca="true" t="shared" si="10" ref="AD8:AD29">IF(T8&gt;2,"+","-")</f>
        <v>-</v>
      </c>
    </row>
    <row r="9" spans="1:30" ht="12.75" customHeight="1">
      <c r="A9" s="42">
        <v>3</v>
      </c>
      <c r="B9" s="90" t="s">
        <v>254</v>
      </c>
      <c r="C9" s="43"/>
      <c r="D9" s="4"/>
      <c r="E9" s="4"/>
      <c r="F9" s="4"/>
      <c r="G9" s="4"/>
      <c r="H9" s="4"/>
      <c r="I9" s="4"/>
      <c r="J9" s="4"/>
      <c r="K9" s="4"/>
      <c r="L9" s="4"/>
      <c r="M9" s="4"/>
      <c r="N9" s="61"/>
      <c r="O9" s="4"/>
      <c r="P9" s="4"/>
      <c r="Q9" s="54">
        <f aca="true" t="shared" si="11" ref="Q9:Q29">COUNTIF(C9:P9,"=5")</f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17">
        <f aca="true" t="shared" si="12" ref="U9:U29">Q9+R9</f>
        <v>0</v>
      </c>
      <c r="V9" s="24">
        <f t="shared" si="4"/>
        <v>0</v>
      </c>
      <c r="W9" s="17">
        <f t="shared" si="0"/>
        <v>0</v>
      </c>
      <c r="X9" s="24">
        <f t="shared" si="5"/>
        <v>0</v>
      </c>
      <c r="Y9" s="17">
        <f aca="true" t="shared" si="13" ref="Y9:Y29">(Q9*5+R9*4+S9*3+T9*2)/$Y$1</f>
        <v>0</v>
      </c>
      <c r="Z9" s="1" t="str">
        <f t="shared" si="6"/>
        <v>-</v>
      </c>
      <c r="AA9" s="1" t="str">
        <f t="shared" si="7"/>
        <v>-</v>
      </c>
      <c r="AB9" s="1" t="str">
        <f t="shared" si="8"/>
        <v>-</v>
      </c>
      <c r="AC9" s="1" t="str">
        <f t="shared" si="9"/>
        <v>-</v>
      </c>
      <c r="AD9" s="1" t="str">
        <f t="shared" si="10"/>
        <v>-</v>
      </c>
    </row>
    <row r="10" spans="1:30" ht="12.75" customHeight="1">
      <c r="A10" s="42">
        <v>4</v>
      </c>
      <c r="B10" s="90" t="s">
        <v>256</v>
      </c>
      <c r="C10" s="43"/>
      <c r="D10" s="4"/>
      <c r="E10" s="4"/>
      <c r="F10" s="4"/>
      <c r="G10" s="4"/>
      <c r="H10" s="4"/>
      <c r="I10" s="4"/>
      <c r="J10" s="4"/>
      <c r="K10" s="4"/>
      <c r="L10" s="4"/>
      <c r="M10" s="4"/>
      <c r="N10" s="61"/>
      <c r="O10" s="4"/>
      <c r="P10" s="4"/>
      <c r="Q10" s="54">
        <f t="shared" si="11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17">
        <f t="shared" si="12"/>
        <v>0</v>
      </c>
      <c r="V10" s="24">
        <f t="shared" si="4"/>
        <v>0</v>
      </c>
      <c r="W10" s="17">
        <f t="shared" si="0"/>
        <v>0</v>
      </c>
      <c r="X10" s="24">
        <f t="shared" si="5"/>
        <v>0</v>
      </c>
      <c r="Y10" s="17">
        <f t="shared" si="13"/>
        <v>0</v>
      </c>
      <c r="Z10" s="1" t="str">
        <f t="shared" si="6"/>
        <v>-</v>
      </c>
      <c r="AA10" s="1" t="str">
        <f t="shared" si="7"/>
        <v>-</v>
      </c>
      <c r="AB10" s="1" t="str">
        <f t="shared" si="8"/>
        <v>-</v>
      </c>
      <c r="AC10" s="1" t="str">
        <f t="shared" si="9"/>
        <v>-</v>
      </c>
      <c r="AD10" s="1" t="str">
        <f t="shared" si="10"/>
        <v>-</v>
      </c>
    </row>
    <row r="11" spans="1:30" ht="12.75" customHeight="1">
      <c r="A11" s="42">
        <v>5</v>
      </c>
      <c r="B11" s="90" t="s">
        <v>257</v>
      </c>
      <c r="C11" s="43"/>
      <c r="D11" s="4"/>
      <c r="E11" s="4"/>
      <c r="F11" s="4"/>
      <c r="G11" s="4"/>
      <c r="H11" s="4"/>
      <c r="I11" s="4"/>
      <c r="J11" s="4"/>
      <c r="K11" s="4"/>
      <c r="L11" s="4"/>
      <c r="M11" s="4"/>
      <c r="N11" s="61"/>
      <c r="O11" s="4"/>
      <c r="P11" s="4"/>
      <c r="Q11" s="54">
        <f t="shared" si="11"/>
        <v>0</v>
      </c>
      <c r="R11" s="2">
        <f t="shared" si="1"/>
        <v>0</v>
      </c>
      <c r="S11" s="2">
        <f t="shared" si="2"/>
        <v>0</v>
      </c>
      <c r="T11" s="2">
        <f t="shared" si="3"/>
        <v>0</v>
      </c>
      <c r="U11" s="17">
        <f t="shared" si="12"/>
        <v>0</v>
      </c>
      <c r="V11" s="24">
        <f t="shared" si="4"/>
        <v>0</v>
      </c>
      <c r="W11" s="17">
        <f t="shared" si="0"/>
        <v>0</v>
      </c>
      <c r="X11" s="24">
        <f t="shared" si="5"/>
        <v>0</v>
      </c>
      <c r="Y11" s="17">
        <f t="shared" si="13"/>
        <v>0</v>
      </c>
      <c r="Z11" s="1" t="str">
        <f t="shared" si="6"/>
        <v>-</v>
      </c>
      <c r="AA11" s="1" t="str">
        <f t="shared" si="7"/>
        <v>-</v>
      </c>
      <c r="AB11" s="1" t="str">
        <f t="shared" si="8"/>
        <v>-</v>
      </c>
      <c r="AC11" s="1" t="str">
        <f t="shared" si="9"/>
        <v>-</v>
      </c>
      <c r="AD11" s="1" t="str">
        <f t="shared" si="10"/>
        <v>-</v>
      </c>
    </row>
    <row r="12" spans="1:30" ht="12.75" customHeight="1">
      <c r="A12" s="42">
        <v>6</v>
      </c>
      <c r="B12" s="90" t="s">
        <v>258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4"/>
      <c r="N12" s="61"/>
      <c r="O12" s="4"/>
      <c r="P12" s="4"/>
      <c r="Q12" s="54">
        <f t="shared" si="11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17">
        <f t="shared" si="12"/>
        <v>0</v>
      </c>
      <c r="V12" s="24">
        <f t="shared" si="4"/>
        <v>0</v>
      </c>
      <c r="W12" s="17">
        <f t="shared" si="0"/>
        <v>0</v>
      </c>
      <c r="X12" s="24">
        <f t="shared" si="5"/>
        <v>0</v>
      </c>
      <c r="Y12" s="17">
        <f t="shared" si="13"/>
        <v>0</v>
      </c>
      <c r="Z12" s="1" t="str">
        <f t="shared" si="6"/>
        <v>-</v>
      </c>
      <c r="AA12" s="1" t="str">
        <f t="shared" si="7"/>
        <v>-</v>
      </c>
      <c r="AB12" s="1" t="str">
        <f t="shared" si="8"/>
        <v>-</v>
      </c>
      <c r="AC12" s="1" t="str">
        <f t="shared" si="9"/>
        <v>-</v>
      </c>
      <c r="AD12" s="1" t="str">
        <f t="shared" si="10"/>
        <v>-</v>
      </c>
    </row>
    <row r="13" spans="1:30" ht="12.75" customHeight="1">
      <c r="A13" s="42">
        <v>7</v>
      </c>
      <c r="B13" s="90" t="s">
        <v>247</v>
      </c>
      <c r="C13" s="43"/>
      <c r="D13" s="4"/>
      <c r="E13" s="4"/>
      <c r="F13" s="4"/>
      <c r="G13" s="4"/>
      <c r="H13" s="4"/>
      <c r="I13" s="4"/>
      <c r="J13" s="4"/>
      <c r="K13" s="4"/>
      <c r="L13" s="4"/>
      <c r="M13" s="4"/>
      <c r="N13" s="61"/>
      <c r="O13" s="4"/>
      <c r="P13" s="4"/>
      <c r="Q13" s="54">
        <f t="shared" si="11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17">
        <f t="shared" si="12"/>
        <v>0</v>
      </c>
      <c r="V13" s="24">
        <f t="shared" si="4"/>
        <v>0</v>
      </c>
      <c r="W13" s="17">
        <f t="shared" si="0"/>
        <v>0</v>
      </c>
      <c r="X13" s="24">
        <f t="shared" si="5"/>
        <v>0</v>
      </c>
      <c r="Y13" s="17">
        <f t="shared" si="13"/>
        <v>0</v>
      </c>
      <c r="Z13" s="1" t="str">
        <f t="shared" si="6"/>
        <v>-</v>
      </c>
      <c r="AA13" s="1" t="str">
        <f t="shared" si="7"/>
        <v>-</v>
      </c>
      <c r="AB13" s="1" t="str">
        <f t="shared" si="8"/>
        <v>-</v>
      </c>
      <c r="AC13" s="1" t="str">
        <f t="shared" si="9"/>
        <v>-</v>
      </c>
      <c r="AD13" s="1" t="str">
        <f t="shared" si="10"/>
        <v>-</v>
      </c>
    </row>
    <row r="14" spans="1:30" ht="12.75" customHeight="1">
      <c r="A14" s="42">
        <v>8</v>
      </c>
      <c r="B14" s="90" t="s">
        <v>259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4"/>
      <c r="N14" s="61"/>
      <c r="O14" s="4"/>
      <c r="P14" s="4"/>
      <c r="Q14" s="54">
        <f t="shared" si="11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17">
        <f t="shared" si="12"/>
        <v>0</v>
      </c>
      <c r="V14" s="24">
        <f t="shared" si="4"/>
        <v>0</v>
      </c>
      <c r="W14" s="17">
        <f t="shared" si="0"/>
        <v>0</v>
      </c>
      <c r="X14" s="24">
        <f t="shared" si="5"/>
        <v>0</v>
      </c>
      <c r="Y14" s="17">
        <f t="shared" si="13"/>
        <v>0</v>
      </c>
      <c r="Z14" s="1" t="str">
        <f t="shared" si="6"/>
        <v>-</v>
      </c>
      <c r="AA14" s="1" t="str">
        <f t="shared" si="7"/>
        <v>-</v>
      </c>
      <c r="AB14" s="1" t="str">
        <f t="shared" si="8"/>
        <v>-</v>
      </c>
      <c r="AC14" s="1" t="str">
        <f t="shared" si="9"/>
        <v>-</v>
      </c>
      <c r="AD14" s="1" t="str">
        <f t="shared" si="10"/>
        <v>-</v>
      </c>
    </row>
    <row r="15" spans="1:30" ht="12.75" customHeight="1">
      <c r="A15" s="42">
        <v>9</v>
      </c>
      <c r="B15" s="90" t="s">
        <v>248</v>
      </c>
      <c r="C15" s="43"/>
      <c r="D15" s="4"/>
      <c r="E15" s="4"/>
      <c r="F15" s="4"/>
      <c r="G15" s="4"/>
      <c r="H15" s="4"/>
      <c r="I15" s="4"/>
      <c r="J15" s="4"/>
      <c r="K15" s="4"/>
      <c r="L15" s="4"/>
      <c r="M15" s="4"/>
      <c r="N15" s="61"/>
      <c r="O15" s="4"/>
      <c r="P15" s="4"/>
      <c r="Q15" s="54">
        <f t="shared" si="11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17">
        <f t="shared" si="12"/>
        <v>0</v>
      </c>
      <c r="V15" s="24">
        <f t="shared" si="4"/>
        <v>0</v>
      </c>
      <c r="W15" s="17">
        <f t="shared" si="0"/>
        <v>0</v>
      </c>
      <c r="X15" s="24">
        <f t="shared" si="5"/>
        <v>0</v>
      </c>
      <c r="Y15" s="17">
        <f t="shared" si="13"/>
        <v>0</v>
      </c>
      <c r="Z15" s="1" t="str">
        <f t="shared" si="6"/>
        <v>-</v>
      </c>
      <c r="AA15" s="1" t="str">
        <f t="shared" si="7"/>
        <v>-</v>
      </c>
      <c r="AB15" s="1" t="str">
        <f t="shared" si="8"/>
        <v>-</v>
      </c>
      <c r="AC15" s="1" t="str">
        <f t="shared" si="9"/>
        <v>-</v>
      </c>
      <c r="AD15" s="1" t="str">
        <f t="shared" si="10"/>
        <v>-</v>
      </c>
    </row>
    <row r="16" spans="1:30" ht="12.75" customHeight="1">
      <c r="A16" s="42">
        <v>10</v>
      </c>
      <c r="B16" s="90" t="s">
        <v>249</v>
      </c>
      <c r="C16" s="43"/>
      <c r="D16" s="4"/>
      <c r="E16" s="4"/>
      <c r="F16" s="4"/>
      <c r="G16" s="4"/>
      <c r="H16" s="4"/>
      <c r="I16" s="4"/>
      <c r="J16" s="4"/>
      <c r="K16" s="4"/>
      <c r="L16" s="4"/>
      <c r="M16" s="4"/>
      <c r="N16" s="61"/>
      <c r="O16" s="4"/>
      <c r="P16" s="4"/>
      <c r="Q16" s="54">
        <f t="shared" si="11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17">
        <f t="shared" si="12"/>
        <v>0</v>
      </c>
      <c r="V16" s="24">
        <f t="shared" si="4"/>
        <v>0</v>
      </c>
      <c r="W16" s="17">
        <f t="shared" si="0"/>
        <v>0</v>
      </c>
      <c r="X16" s="24">
        <f t="shared" si="5"/>
        <v>0</v>
      </c>
      <c r="Y16" s="17">
        <f t="shared" si="13"/>
        <v>0</v>
      </c>
      <c r="Z16" s="1" t="str">
        <f t="shared" si="6"/>
        <v>-</v>
      </c>
      <c r="AA16" s="1" t="str">
        <f t="shared" si="7"/>
        <v>-</v>
      </c>
      <c r="AB16" s="1" t="str">
        <f t="shared" si="8"/>
        <v>-</v>
      </c>
      <c r="AC16" s="1" t="str">
        <f t="shared" si="9"/>
        <v>-</v>
      </c>
      <c r="AD16" s="1" t="str">
        <f t="shared" si="10"/>
        <v>-</v>
      </c>
    </row>
    <row r="17" spans="1:30" ht="12.75" customHeight="1">
      <c r="A17" s="42">
        <v>11</v>
      </c>
      <c r="B17" s="90" t="s">
        <v>260</v>
      </c>
      <c r="C17" s="43"/>
      <c r="D17" s="4"/>
      <c r="E17" s="4"/>
      <c r="F17" s="4"/>
      <c r="G17" s="4"/>
      <c r="H17" s="4"/>
      <c r="I17" s="4"/>
      <c r="J17" s="4"/>
      <c r="K17" s="4"/>
      <c r="L17" s="4"/>
      <c r="M17" s="4"/>
      <c r="N17" s="61"/>
      <c r="O17" s="4"/>
      <c r="P17" s="4"/>
      <c r="Q17" s="54">
        <f t="shared" si="11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17">
        <f t="shared" si="12"/>
        <v>0</v>
      </c>
      <c r="V17" s="24">
        <f t="shared" si="4"/>
        <v>0</v>
      </c>
      <c r="W17" s="17">
        <f t="shared" si="0"/>
        <v>0</v>
      </c>
      <c r="X17" s="24">
        <f t="shared" si="5"/>
        <v>0</v>
      </c>
      <c r="Y17" s="17">
        <f t="shared" si="13"/>
        <v>0</v>
      </c>
      <c r="Z17" s="1" t="str">
        <f t="shared" si="6"/>
        <v>-</v>
      </c>
      <c r="AA17" s="1" t="str">
        <f t="shared" si="7"/>
        <v>-</v>
      </c>
      <c r="AB17" s="1" t="str">
        <f t="shared" si="8"/>
        <v>-</v>
      </c>
      <c r="AC17" s="1" t="str">
        <f t="shared" si="9"/>
        <v>-</v>
      </c>
      <c r="AD17" s="1" t="str">
        <f t="shared" si="10"/>
        <v>-</v>
      </c>
    </row>
    <row r="18" spans="1:30" ht="12.75" customHeight="1">
      <c r="A18" s="42">
        <v>12</v>
      </c>
      <c r="B18" s="90" t="s">
        <v>261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4"/>
      <c r="N18" s="61"/>
      <c r="O18" s="4"/>
      <c r="P18" s="4"/>
      <c r="Q18" s="54">
        <f t="shared" si="11"/>
        <v>0</v>
      </c>
      <c r="R18" s="2">
        <f t="shared" si="1"/>
        <v>0</v>
      </c>
      <c r="S18" s="2">
        <f t="shared" si="2"/>
        <v>0</v>
      </c>
      <c r="T18" s="2">
        <f t="shared" si="3"/>
        <v>0</v>
      </c>
      <c r="U18" s="17">
        <f t="shared" si="12"/>
        <v>0</v>
      </c>
      <c r="V18" s="24">
        <f t="shared" si="4"/>
        <v>0</v>
      </c>
      <c r="W18" s="17">
        <f t="shared" si="0"/>
        <v>0</v>
      </c>
      <c r="X18" s="24">
        <f t="shared" si="5"/>
        <v>0</v>
      </c>
      <c r="Y18" s="17">
        <f t="shared" si="13"/>
        <v>0</v>
      </c>
      <c r="Z18" s="1" t="str">
        <f t="shared" si="6"/>
        <v>-</v>
      </c>
      <c r="AA18" s="1" t="str">
        <f t="shared" si="7"/>
        <v>-</v>
      </c>
      <c r="AB18" s="1" t="str">
        <f t="shared" si="8"/>
        <v>-</v>
      </c>
      <c r="AC18" s="1" t="str">
        <f t="shared" si="9"/>
        <v>-</v>
      </c>
      <c r="AD18" s="1" t="str">
        <f t="shared" si="10"/>
        <v>-</v>
      </c>
    </row>
    <row r="19" spans="1:30" ht="12.75" customHeight="1">
      <c r="A19" s="42">
        <v>13</v>
      </c>
      <c r="B19" s="90" t="s">
        <v>262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4"/>
      <c r="N19" s="61"/>
      <c r="O19" s="4"/>
      <c r="P19" s="4"/>
      <c r="Q19" s="54">
        <f t="shared" si="11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17">
        <f t="shared" si="12"/>
        <v>0</v>
      </c>
      <c r="V19" s="24">
        <f t="shared" si="4"/>
        <v>0</v>
      </c>
      <c r="W19" s="17">
        <f t="shared" si="0"/>
        <v>0</v>
      </c>
      <c r="X19" s="24">
        <f t="shared" si="5"/>
        <v>0</v>
      </c>
      <c r="Y19" s="17">
        <f t="shared" si="13"/>
        <v>0</v>
      </c>
      <c r="Z19" s="1" t="str">
        <f t="shared" si="6"/>
        <v>-</v>
      </c>
      <c r="AA19" s="1" t="str">
        <f t="shared" si="7"/>
        <v>-</v>
      </c>
      <c r="AB19" s="1" t="str">
        <f t="shared" si="8"/>
        <v>-</v>
      </c>
      <c r="AC19" s="1" t="str">
        <f t="shared" si="9"/>
        <v>-</v>
      </c>
      <c r="AD19" s="1" t="str">
        <f t="shared" si="10"/>
        <v>-</v>
      </c>
    </row>
    <row r="20" spans="1:30" ht="12.75" customHeight="1">
      <c r="A20" s="42">
        <v>14</v>
      </c>
      <c r="B20" s="90" t="s">
        <v>263</v>
      </c>
      <c r="C20" s="43"/>
      <c r="D20" s="4"/>
      <c r="E20" s="4"/>
      <c r="F20" s="4"/>
      <c r="G20" s="4"/>
      <c r="H20" s="4"/>
      <c r="I20" s="4"/>
      <c r="J20" s="4"/>
      <c r="K20" s="4"/>
      <c r="L20" s="4"/>
      <c r="M20" s="4"/>
      <c r="N20" s="61"/>
      <c r="O20" s="4"/>
      <c r="P20" s="4"/>
      <c r="Q20" s="54">
        <f t="shared" si="11"/>
        <v>0</v>
      </c>
      <c r="R20" s="2">
        <f t="shared" si="1"/>
        <v>0</v>
      </c>
      <c r="S20" s="2">
        <f t="shared" si="2"/>
        <v>0</v>
      </c>
      <c r="T20" s="2">
        <f t="shared" si="3"/>
        <v>0</v>
      </c>
      <c r="U20" s="17">
        <f t="shared" si="12"/>
        <v>0</v>
      </c>
      <c r="V20" s="24">
        <f t="shared" si="4"/>
        <v>0</v>
      </c>
      <c r="W20" s="17">
        <f t="shared" si="0"/>
        <v>0</v>
      </c>
      <c r="X20" s="24">
        <f t="shared" si="5"/>
        <v>0</v>
      </c>
      <c r="Y20" s="17">
        <f t="shared" si="13"/>
        <v>0</v>
      </c>
      <c r="Z20" s="1" t="str">
        <f t="shared" si="6"/>
        <v>-</v>
      </c>
      <c r="AA20" s="1" t="str">
        <f t="shared" si="7"/>
        <v>-</v>
      </c>
      <c r="AB20" s="1" t="str">
        <f t="shared" si="8"/>
        <v>-</v>
      </c>
      <c r="AC20" s="1" t="str">
        <f t="shared" si="9"/>
        <v>-</v>
      </c>
      <c r="AD20" s="1" t="str">
        <f t="shared" si="10"/>
        <v>-</v>
      </c>
    </row>
    <row r="21" spans="1:30" ht="12.75" customHeight="1">
      <c r="A21" s="42">
        <v>15</v>
      </c>
      <c r="B21" s="90" t="s">
        <v>250</v>
      </c>
      <c r="C21" s="43"/>
      <c r="D21" s="4"/>
      <c r="E21" s="4"/>
      <c r="F21" s="4"/>
      <c r="G21" s="4"/>
      <c r="H21" s="4"/>
      <c r="I21" s="4"/>
      <c r="J21" s="4"/>
      <c r="K21" s="4"/>
      <c r="L21" s="4"/>
      <c r="M21" s="4"/>
      <c r="N21" s="61"/>
      <c r="O21" s="4"/>
      <c r="P21" s="4"/>
      <c r="Q21" s="54">
        <f t="shared" si="11"/>
        <v>0</v>
      </c>
      <c r="R21" s="2">
        <f t="shared" si="1"/>
        <v>0</v>
      </c>
      <c r="S21" s="2">
        <f t="shared" si="2"/>
        <v>0</v>
      </c>
      <c r="T21" s="2">
        <f t="shared" si="3"/>
        <v>0</v>
      </c>
      <c r="U21" s="17">
        <f t="shared" si="12"/>
        <v>0</v>
      </c>
      <c r="V21" s="24">
        <f t="shared" si="4"/>
        <v>0</v>
      </c>
      <c r="W21" s="17">
        <f t="shared" si="0"/>
        <v>0</v>
      </c>
      <c r="X21" s="24">
        <f t="shared" si="5"/>
        <v>0</v>
      </c>
      <c r="Y21" s="17">
        <f t="shared" si="13"/>
        <v>0</v>
      </c>
      <c r="Z21" s="1" t="str">
        <f t="shared" si="6"/>
        <v>-</v>
      </c>
      <c r="AA21" s="1" t="str">
        <f t="shared" si="7"/>
        <v>-</v>
      </c>
      <c r="AB21" s="1" t="str">
        <f t="shared" si="8"/>
        <v>-</v>
      </c>
      <c r="AC21" s="1" t="str">
        <f t="shared" si="9"/>
        <v>-</v>
      </c>
      <c r="AD21" s="1" t="str">
        <f t="shared" si="10"/>
        <v>-</v>
      </c>
    </row>
    <row r="22" spans="1:30" ht="12.75" customHeight="1">
      <c r="A22" s="42">
        <v>16</v>
      </c>
      <c r="B22" s="90" t="s">
        <v>251</v>
      </c>
      <c r="C22" s="43"/>
      <c r="D22" s="4"/>
      <c r="E22" s="4"/>
      <c r="F22" s="4"/>
      <c r="G22" s="4"/>
      <c r="H22" s="4"/>
      <c r="I22" s="4"/>
      <c r="J22" s="4"/>
      <c r="K22" s="4"/>
      <c r="L22" s="4"/>
      <c r="M22" s="4"/>
      <c r="N22" s="61"/>
      <c r="O22" s="4"/>
      <c r="P22" s="4"/>
      <c r="Q22" s="54">
        <f t="shared" si="11"/>
        <v>0</v>
      </c>
      <c r="R22" s="2">
        <f t="shared" si="1"/>
        <v>0</v>
      </c>
      <c r="S22" s="2">
        <f t="shared" si="2"/>
        <v>0</v>
      </c>
      <c r="T22" s="2">
        <f t="shared" si="3"/>
        <v>0</v>
      </c>
      <c r="U22" s="17">
        <f t="shared" si="12"/>
        <v>0</v>
      </c>
      <c r="V22" s="24">
        <f t="shared" si="4"/>
        <v>0</v>
      </c>
      <c r="W22" s="17">
        <f t="shared" si="0"/>
        <v>0</v>
      </c>
      <c r="X22" s="24">
        <f t="shared" si="5"/>
        <v>0</v>
      </c>
      <c r="Y22" s="17">
        <f t="shared" si="13"/>
        <v>0</v>
      </c>
      <c r="Z22" s="1" t="str">
        <f t="shared" si="6"/>
        <v>-</v>
      </c>
      <c r="AA22" s="1" t="str">
        <f t="shared" si="7"/>
        <v>-</v>
      </c>
      <c r="AB22" s="1" t="str">
        <f t="shared" si="8"/>
        <v>-</v>
      </c>
      <c r="AC22" s="1" t="str">
        <f t="shared" si="9"/>
        <v>-</v>
      </c>
      <c r="AD22" s="1" t="str">
        <f t="shared" si="10"/>
        <v>-</v>
      </c>
    </row>
    <row r="23" spans="1:30" ht="12.75" customHeight="1">
      <c r="A23" s="42">
        <v>17</v>
      </c>
      <c r="B23" s="90" t="s">
        <v>264</v>
      </c>
      <c r="C23" s="43"/>
      <c r="D23" s="4"/>
      <c r="E23" s="4"/>
      <c r="F23" s="4"/>
      <c r="G23" s="4"/>
      <c r="H23" s="4"/>
      <c r="I23" s="4"/>
      <c r="J23" s="4"/>
      <c r="K23" s="4"/>
      <c r="L23" s="4"/>
      <c r="M23" s="4"/>
      <c r="N23" s="61"/>
      <c r="O23" s="4"/>
      <c r="P23" s="4"/>
      <c r="Q23" s="54">
        <f t="shared" si="11"/>
        <v>0</v>
      </c>
      <c r="R23" s="2">
        <f t="shared" si="1"/>
        <v>0</v>
      </c>
      <c r="S23" s="2">
        <f t="shared" si="2"/>
        <v>0</v>
      </c>
      <c r="T23" s="2">
        <f t="shared" si="3"/>
        <v>0</v>
      </c>
      <c r="U23" s="17">
        <f t="shared" si="12"/>
        <v>0</v>
      </c>
      <c r="V23" s="24">
        <f t="shared" si="4"/>
        <v>0</v>
      </c>
      <c r="W23" s="17">
        <f t="shared" si="0"/>
        <v>0</v>
      </c>
      <c r="X23" s="24">
        <f t="shared" si="5"/>
        <v>0</v>
      </c>
      <c r="Y23" s="17">
        <f t="shared" si="13"/>
        <v>0</v>
      </c>
      <c r="Z23" s="1" t="str">
        <f t="shared" si="6"/>
        <v>-</v>
      </c>
      <c r="AA23" s="1" t="str">
        <f t="shared" si="7"/>
        <v>-</v>
      </c>
      <c r="AB23" s="1" t="str">
        <f t="shared" si="8"/>
        <v>-</v>
      </c>
      <c r="AC23" s="1" t="str">
        <f t="shared" si="9"/>
        <v>-</v>
      </c>
      <c r="AD23" s="1" t="str">
        <f t="shared" si="10"/>
        <v>-</v>
      </c>
    </row>
    <row r="24" spans="1:30" ht="12.75" customHeight="1">
      <c r="A24" s="42">
        <v>18</v>
      </c>
      <c r="B24" s="90" t="s">
        <v>265</v>
      </c>
      <c r="C24" s="43"/>
      <c r="D24" s="4"/>
      <c r="E24" s="4"/>
      <c r="F24" s="4"/>
      <c r="G24" s="4"/>
      <c r="H24" s="4"/>
      <c r="I24" s="4"/>
      <c r="J24" s="4"/>
      <c r="K24" s="4"/>
      <c r="L24" s="4"/>
      <c r="M24" s="4"/>
      <c r="N24" s="61"/>
      <c r="O24" s="4"/>
      <c r="P24" s="4"/>
      <c r="Q24" s="54">
        <f t="shared" si="11"/>
        <v>0</v>
      </c>
      <c r="R24" s="2">
        <f t="shared" si="1"/>
        <v>0</v>
      </c>
      <c r="S24" s="2">
        <f t="shared" si="2"/>
        <v>0</v>
      </c>
      <c r="T24" s="2">
        <f t="shared" si="3"/>
        <v>0</v>
      </c>
      <c r="U24" s="17">
        <f t="shared" si="12"/>
        <v>0</v>
      </c>
      <c r="V24" s="24">
        <f t="shared" si="4"/>
        <v>0</v>
      </c>
      <c r="W24" s="17">
        <f t="shared" si="0"/>
        <v>0</v>
      </c>
      <c r="X24" s="24">
        <f t="shared" si="5"/>
        <v>0</v>
      </c>
      <c r="Y24" s="17">
        <f t="shared" si="13"/>
        <v>0</v>
      </c>
      <c r="Z24" s="1" t="str">
        <f t="shared" si="6"/>
        <v>-</v>
      </c>
      <c r="AA24" s="1" t="str">
        <f t="shared" si="7"/>
        <v>-</v>
      </c>
      <c r="AB24" s="1" t="str">
        <f t="shared" si="8"/>
        <v>-</v>
      </c>
      <c r="AC24" s="1" t="str">
        <f t="shared" si="9"/>
        <v>-</v>
      </c>
      <c r="AD24" s="1" t="str">
        <f t="shared" si="10"/>
        <v>-</v>
      </c>
    </row>
    <row r="25" spans="1:30" ht="12.75" customHeight="1">
      <c r="A25" s="42">
        <v>19</v>
      </c>
      <c r="B25" s="90" t="s">
        <v>266</v>
      </c>
      <c r="C25" s="43"/>
      <c r="D25" s="4"/>
      <c r="E25" s="4"/>
      <c r="F25" s="4"/>
      <c r="G25" s="4"/>
      <c r="H25" s="4"/>
      <c r="I25" s="4"/>
      <c r="J25" s="4"/>
      <c r="K25" s="4"/>
      <c r="L25" s="4"/>
      <c r="M25" s="4"/>
      <c r="N25" s="61"/>
      <c r="O25" s="4"/>
      <c r="P25" s="4"/>
      <c r="Q25" s="54">
        <f t="shared" si="11"/>
        <v>0</v>
      </c>
      <c r="R25" s="2">
        <f t="shared" si="1"/>
        <v>0</v>
      </c>
      <c r="S25" s="2">
        <f t="shared" si="2"/>
        <v>0</v>
      </c>
      <c r="T25" s="2">
        <f t="shared" si="3"/>
        <v>0</v>
      </c>
      <c r="U25" s="17">
        <f t="shared" si="12"/>
        <v>0</v>
      </c>
      <c r="V25" s="24">
        <f t="shared" si="4"/>
        <v>0</v>
      </c>
      <c r="W25" s="17">
        <f t="shared" si="0"/>
        <v>0</v>
      </c>
      <c r="X25" s="24">
        <f t="shared" si="5"/>
        <v>0</v>
      </c>
      <c r="Y25" s="17">
        <f t="shared" si="13"/>
        <v>0</v>
      </c>
      <c r="Z25" s="1" t="str">
        <f t="shared" si="6"/>
        <v>-</v>
      </c>
      <c r="AA25" s="1" t="str">
        <f t="shared" si="7"/>
        <v>-</v>
      </c>
      <c r="AB25" s="1" t="str">
        <f t="shared" si="8"/>
        <v>-</v>
      </c>
      <c r="AC25" s="1" t="str">
        <f t="shared" si="9"/>
        <v>-</v>
      </c>
      <c r="AD25" s="1" t="str">
        <f t="shared" si="10"/>
        <v>-</v>
      </c>
    </row>
    <row r="26" spans="1:30" ht="12.75" customHeight="1">
      <c r="A26" s="42">
        <v>20</v>
      </c>
      <c r="B26" s="90" t="s">
        <v>252</v>
      </c>
      <c r="C26" s="43"/>
      <c r="D26" s="4"/>
      <c r="E26" s="4"/>
      <c r="F26" s="4"/>
      <c r="G26" s="4"/>
      <c r="H26" s="4"/>
      <c r="I26" s="4"/>
      <c r="J26" s="4"/>
      <c r="K26" s="4"/>
      <c r="L26" s="4"/>
      <c r="M26" s="4"/>
      <c r="N26" s="61"/>
      <c r="O26" s="4"/>
      <c r="P26" s="4"/>
      <c r="Q26" s="54">
        <f t="shared" si="11"/>
        <v>0</v>
      </c>
      <c r="R26" s="2">
        <f t="shared" si="1"/>
        <v>0</v>
      </c>
      <c r="S26" s="2">
        <f t="shared" si="2"/>
        <v>0</v>
      </c>
      <c r="T26" s="2">
        <f t="shared" si="3"/>
        <v>0</v>
      </c>
      <c r="U26" s="17">
        <f t="shared" si="12"/>
        <v>0</v>
      </c>
      <c r="V26" s="24">
        <f t="shared" si="4"/>
        <v>0</v>
      </c>
      <c r="W26" s="17">
        <f t="shared" si="0"/>
        <v>0</v>
      </c>
      <c r="X26" s="24">
        <f t="shared" si="5"/>
        <v>0</v>
      </c>
      <c r="Y26" s="17">
        <f t="shared" si="13"/>
        <v>0</v>
      </c>
      <c r="Z26" s="1" t="str">
        <f t="shared" si="6"/>
        <v>-</v>
      </c>
      <c r="AA26" s="1" t="str">
        <f t="shared" si="7"/>
        <v>-</v>
      </c>
      <c r="AB26" s="1" t="str">
        <f t="shared" si="8"/>
        <v>-</v>
      </c>
      <c r="AC26" s="1" t="str">
        <f t="shared" si="9"/>
        <v>-</v>
      </c>
      <c r="AD26" s="1" t="str">
        <f t="shared" si="10"/>
        <v>-</v>
      </c>
    </row>
    <row r="27" spans="1:30" ht="12.75" customHeight="1">
      <c r="A27" s="42">
        <v>21</v>
      </c>
      <c r="B27" s="90" t="s">
        <v>267</v>
      </c>
      <c r="C27" s="43"/>
      <c r="D27" s="4"/>
      <c r="E27" s="4"/>
      <c r="F27" s="4"/>
      <c r="G27" s="4"/>
      <c r="H27" s="4"/>
      <c r="I27" s="4"/>
      <c r="J27" s="4"/>
      <c r="K27" s="4"/>
      <c r="L27" s="4"/>
      <c r="M27" s="4"/>
      <c r="N27" s="61"/>
      <c r="O27" s="4"/>
      <c r="P27" s="4"/>
      <c r="Q27" s="54">
        <f t="shared" si="11"/>
        <v>0</v>
      </c>
      <c r="R27" s="2">
        <f t="shared" si="1"/>
        <v>0</v>
      </c>
      <c r="S27" s="2">
        <f t="shared" si="2"/>
        <v>0</v>
      </c>
      <c r="T27" s="2">
        <f t="shared" si="3"/>
        <v>0</v>
      </c>
      <c r="U27" s="17">
        <f t="shared" si="12"/>
        <v>0</v>
      </c>
      <c r="V27" s="24">
        <f t="shared" si="4"/>
        <v>0</v>
      </c>
      <c r="W27" s="17">
        <f t="shared" si="0"/>
        <v>0</v>
      </c>
      <c r="X27" s="24">
        <f t="shared" si="5"/>
        <v>0</v>
      </c>
      <c r="Y27" s="17">
        <f t="shared" si="13"/>
        <v>0</v>
      </c>
      <c r="Z27" s="1" t="str">
        <f t="shared" si="6"/>
        <v>-</v>
      </c>
      <c r="AA27" s="1" t="str">
        <f t="shared" si="7"/>
        <v>-</v>
      </c>
      <c r="AB27" s="1" t="str">
        <f t="shared" si="8"/>
        <v>-</v>
      </c>
      <c r="AC27" s="1" t="str">
        <f t="shared" si="9"/>
        <v>-</v>
      </c>
      <c r="AD27" s="1" t="str">
        <f t="shared" si="10"/>
        <v>-</v>
      </c>
    </row>
    <row r="28" spans="1:30" ht="12.75" customHeight="1">
      <c r="A28" s="42">
        <v>22</v>
      </c>
      <c r="B28" s="90" t="s">
        <v>268</v>
      </c>
      <c r="C28" s="43"/>
      <c r="D28" s="4"/>
      <c r="E28" s="4"/>
      <c r="F28" s="4"/>
      <c r="G28" s="4"/>
      <c r="H28" s="4"/>
      <c r="I28" s="4"/>
      <c r="J28" s="4"/>
      <c r="K28" s="4"/>
      <c r="L28" s="4"/>
      <c r="M28" s="4"/>
      <c r="N28" s="61"/>
      <c r="O28" s="4"/>
      <c r="P28" s="4"/>
      <c r="Q28" s="54">
        <f t="shared" si="11"/>
        <v>0</v>
      </c>
      <c r="R28" s="2">
        <f t="shared" si="1"/>
        <v>0</v>
      </c>
      <c r="S28" s="2">
        <f t="shared" si="2"/>
        <v>0</v>
      </c>
      <c r="T28" s="2">
        <f t="shared" si="3"/>
        <v>0</v>
      </c>
      <c r="U28" s="17">
        <f t="shared" si="12"/>
        <v>0</v>
      </c>
      <c r="V28" s="24">
        <f t="shared" si="4"/>
        <v>0</v>
      </c>
      <c r="W28" s="17">
        <f t="shared" si="0"/>
        <v>0</v>
      </c>
      <c r="X28" s="24">
        <f t="shared" si="5"/>
        <v>0</v>
      </c>
      <c r="Y28" s="17">
        <f t="shared" si="13"/>
        <v>0</v>
      </c>
      <c r="Z28" s="1" t="str">
        <f t="shared" si="6"/>
        <v>-</v>
      </c>
      <c r="AA28" s="1" t="str">
        <f t="shared" si="7"/>
        <v>-</v>
      </c>
      <c r="AB28" s="1" t="str">
        <f t="shared" si="8"/>
        <v>-</v>
      </c>
      <c r="AC28" s="1" t="str">
        <f t="shared" si="9"/>
        <v>-</v>
      </c>
      <c r="AD28" s="1" t="str">
        <f t="shared" si="10"/>
        <v>-</v>
      </c>
    </row>
    <row r="29" spans="1:30" ht="12.75" customHeight="1">
      <c r="A29" s="42">
        <v>23</v>
      </c>
      <c r="B29" s="90" t="s">
        <v>253</v>
      </c>
      <c r="C29" s="43"/>
      <c r="D29" s="4"/>
      <c r="E29" s="4"/>
      <c r="F29" s="4"/>
      <c r="G29" s="4"/>
      <c r="H29" s="4"/>
      <c r="I29" s="4"/>
      <c r="J29" s="4"/>
      <c r="K29" s="4"/>
      <c r="L29" s="4"/>
      <c r="M29" s="4"/>
      <c r="N29" s="61"/>
      <c r="O29" s="4"/>
      <c r="P29" s="4"/>
      <c r="Q29" s="54">
        <f t="shared" si="11"/>
        <v>0</v>
      </c>
      <c r="R29" s="2">
        <f t="shared" si="1"/>
        <v>0</v>
      </c>
      <c r="S29" s="2">
        <f t="shared" si="2"/>
        <v>0</v>
      </c>
      <c r="T29" s="2">
        <f t="shared" si="3"/>
        <v>0</v>
      </c>
      <c r="U29" s="17">
        <f t="shared" si="12"/>
        <v>0</v>
      </c>
      <c r="V29" s="24">
        <f t="shared" si="4"/>
        <v>0</v>
      </c>
      <c r="W29" s="17">
        <f t="shared" si="0"/>
        <v>0</v>
      </c>
      <c r="X29" s="24">
        <f t="shared" si="5"/>
        <v>0</v>
      </c>
      <c r="Y29" s="17">
        <f t="shared" si="13"/>
        <v>0</v>
      </c>
      <c r="Z29" s="1" t="str">
        <f t="shared" si="6"/>
        <v>-</v>
      </c>
      <c r="AA29" s="1" t="str">
        <f t="shared" si="7"/>
        <v>-</v>
      </c>
      <c r="AB29" s="1" t="str">
        <f t="shared" si="8"/>
        <v>-</v>
      </c>
      <c r="AC29" s="1" t="str">
        <f t="shared" si="9"/>
        <v>-</v>
      </c>
      <c r="AD29" s="1" t="str">
        <f t="shared" si="10"/>
        <v>-</v>
      </c>
    </row>
    <row r="30" spans="2:30" ht="15">
      <c r="B30" s="6" t="s">
        <v>6</v>
      </c>
      <c r="C30" s="5">
        <f aca="true" t="shared" si="14" ref="C30:P30">COUNTIF(C7:C29,"=5")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9">
        <f t="shared" si="14"/>
        <v>0</v>
      </c>
      <c r="N30" s="63">
        <f t="shared" si="14"/>
        <v>0</v>
      </c>
      <c r="O30" s="63">
        <f t="shared" si="14"/>
        <v>0</v>
      </c>
      <c r="P30" s="63">
        <f t="shared" si="14"/>
        <v>0</v>
      </c>
      <c r="Q30" s="55">
        <f>SUM(Q7:Q29)</f>
        <v>0</v>
      </c>
      <c r="R30" s="23">
        <f>SUM(R7:R29)</f>
        <v>0</v>
      </c>
      <c r="S30" s="23">
        <f>SUM(S7:S29)</f>
        <v>0</v>
      </c>
      <c r="T30" s="23">
        <f>SUM(T7:T29)</f>
        <v>0</v>
      </c>
      <c r="U30" s="23">
        <f>SUM(U7:U29)</f>
        <v>0</v>
      </c>
      <c r="V30" s="25">
        <f>AVERAGE(V7:V29)</f>
        <v>0</v>
      </c>
      <c r="W30" s="23">
        <f>SUM(W7:W29)</f>
        <v>0</v>
      </c>
      <c r="X30" s="26">
        <f>AVERAGE(X7:X29)</f>
        <v>0</v>
      </c>
      <c r="Y30" s="18">
        <f>AVERAGE(Y7:Y29)</f>
        <v>0</v>
      </c>
      <c r="Z30" s="23">
        <f>COUNTIF(Z7:Z29,"=4+5")</f>
        <v>0</v>
      </c>
      <c r="AA30" s="23">
        <f>COUNTIF(AA7:AA29,"=3+4+5")</f>
        <v>0</v>
      </c>
      <c r="AB30" s="23">
        <f>COUNTIF(AB7:AB29,"=+")</f>
        <v>0</v>
      </c>
      <c r="AC30" s="23">
        <f>COUNTIF(AC7:AC29,"=+")</f>
        <v>0</v>
      </c>
      <c r="AD30" s="23">
        <f>COUNTIF(AD7:AD29,"=+")</f>
        <v>0</v>
      </c>
    </row>
    <row r="31" spans="2:30" ht="15">
      <c r="B31" s="6" t="s">
        <v>8</v>
      </c>
      <c r="C31" s="5">
        <f aca="true" t="shared" si="15" ref="C31:P31">COUNTIF(C7:C29,"=4")</f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0</v>
      </c>
      <c r="M31" s="59">
        <f t="shared" si="15"/>
        <v>0</v>
      </c>
      <c r="N31" s="63">
        <f t="shared" si="15"/>
        <v>0</v>
      </c>
      <c r="O31" s="63">
        <f t="shared" si="15"/>
        <v>0</v>
      </c>
      <c r="P31" s="63">
        <f t="shared" si="15"/>
        <v>0</v>
      </c>
      <c r="Q31" s="11"/>
      <c r="R31" s="11"/>
      <c r="S31" s="11"/>
      <c r="T31" s="11"/>
      <c r="U31" s="11"/>
      <c r="V31" s="11"/>
      <c r="W31" s="11"/>
      <c r="X31" s="11"/>
      <c r="Y31" s="11"/>
      <c r="AB31" s="100">
        <f>COUNTIF(T7:T29,"&lt;&gt;0")</f>
        <v>0</v>
      </c>
      <c r="AC31" s="100"/>
      <c r="AD31" s="100"/>
    </row>
    <row r="32" spans="2:30" ht="15.75" thickBot="1">
      <c r="B32" s="6" t="s">
        <v>7</v>
      </c>
      <c r="C32" s="5">
        <f aca="true" t="shared" si="16" ref="C32:P32">COUNTIF(C7:C29,"=3")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9">
        <f t="shared" si="16"/>
        <v>0</v>
      </c>
      <c r="N32" s="63">
        <f t="shared" si="16"/>
        <v>0</v>
      </c>
      <c r="O32" s="63">
        <f t="shared" si="16"/>
        <v>0</v>
      </c>
      <c r="P32" s="63">
        <f t="shared" si="16"/>
        <v>0</v>
      </c>
      <c r="Q32" s="11"/>
      <c r="R32" s="11"/>
      <c r="S32" s="11"/>
      <c r="T32" s="11"/>
      <c r="U32" s="11"/>
      <c r="V32" s="11"/>
      <c r="W32" s="11"/>
      <c r="X32" s="11"/>
      <c r="Y32" s="11"/>
      <c r="AB32" s="104">
        <f>AB31/$Y$2</f>
        <v>0</v>
      </c>
      <c r="AC32" s="105"/>
      <c r="AD32" s="106"/>
    </row>
    <row r="33" spans="2:30" ht="15.75" thickBot="1">
      <c r="B33" s="6" t="s">
        <v>9</v>
      </c>
      <c r="C33" s="5">
        <f aca="true" t="shared" si="17" ref="C33:P33">COUNTIF(C7:C29,"=2")</f>
        <v>0</v>
      </c>
      <c r="D33" s="5">
        <f t="shared" si="17"/>
        <v>0</v>
      </c>
      <c r="E33" s="5">
        <f t="shared" si="17"/>
        <v>0</v>
      </c>
      <c r="F33" s="5">
        <f t="shared" si="17"/>
        <v>0</v>
      </c>
      <c r="G33" s="5">
        <f t="shared" si="17"/>
        <v>0</v>
      </c>
      <c r="H33" s="5">
        <f t="shared" si="17"/>
        <v>0</v>
      </c>
      <c r="I33" s="5">
        <f t="shared" si="17"/>
        <v>0</v>
      </c>
      <c r="J33" s="5">
        <f t="shared" si="17"/>
        <v>0</v>
      </c>
      <c r="K33" s="5">
        <f t="shared" si="17"/>
        <v>0</v>
      </c>
      <c r="L33" s="5">
        <f t="shared" si="17"/>
        <v>0</v>
      </c>
      <c r="M33" s="59">
        <f t="shared" si="17"/>
        <v>0</v>
      </c>
      <c r="N33" s="63">
        <f t="shared" si="17"/>
        <v>0</v>
      </c>
      <c r="O33" s="63">
        <f t="shared" si="17"/>
        <v>0</v>
      </c>
      <c r="P33" s="63">
        <f t="shared" si="17"/>
        <v>0</v>
      </c>
      <c r="Q33" s="11"/>
      <c r="V33" s="22"/>
      <c r="W33" s="101" t="s">
        <v>234</v>
      </c>
      <c r="X33" s="102"/>
      <c r="Y33" s="102"/>
      <c r="Z33" s="103"/>
      <c r="AC33" s="21"/>
      <c r="AD33" s="21"/>
    </row>
    <row r="34" spans="2:30" ht="15">
      <c r="B34" s="7" t="s">
        <v>10</v>
      </c>
      <c r="C34" s="8">
        <f>(C30+C31)/$Y$2*100</f>
        <v>0</v>
      </c>
      <c r="D34" s="8">
        <f aca="true" t="shared" si="18" ref="D34:P34">(D30+D31)/$Y$2*100</f>
        <v>0</v>
      </c>
      <c r="E34" s="8">
        <f t="shared" si="18"/>
        <v>0</v>
      </c>
      <c r="F34" s="8">
        <f t="shared" si="18"/>
        <v>0</v>
      </c>
      <c r="G34" s="8">
        <f t="shared" si="18"/>
        <v>0</v>
      </c>
      <c r="H34" s="8">
        <f t="shared" si="18"/>
        <v>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60">
        <f t="shared" si="18"/>
        <v>0</v>
      </c>
      <c r="N34" s="64">
        <f t="shared" si="18"/>
        <v>0</v>
      </c>
      <c r="O34" s="64">
        <f t="shared" si="18"/>
        <v>0</v>
      </c>
      <c r="P34" s="64">
        <f t="shared" si="18"/>
        <v>0</v>
      </c>
      <c r="Q34" s="11"/>
      <c r="V34" s="11"/>
      <c r="W34" s="36" t="s">
        <v>20</v>
      </c>
      <c r="X34" s="27">
        <f>Z30/$Y$2*100</f>
        <v>0</v>
      </c>
      <c r="Y34" s="30" t="s">
        <v>23</v>
      </c>
      <c r="Z34" s="33">
        <f>AB30/$Y$2</f>
        <v>0</v>
      </c>
      <c r="AC34" s="11"/>
      <c r="AD34" s="11"/>
    </row>
    <row r="35" spans="2:30" ht="15">
      <c r="B35" s="7" t="s">
        <v>11</v>
      </c>
      <c r="C35" s="8">
        <f>(C30+C31+C32)/$Y$2*100</f>
        <v>0</v>
      </c>
      <c r="D35" s="8">
        <f aca="true" t="shared" si="19" ref="D35:P35">(D30+D31+D32)/$Y$2*100</f>
        <v>0</v>
      </c>
      <c r="E35" s="8">
        <f t="shared" si="19"/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8">
        <f t="shared" si="19"/>
        <v>0</v>
      </c>
      <c r="M35" s="60">
        <f t="shared" si="19"/>
        <v>0</v>
      </c>
      <c r="N35" s="64">
        <f t="shared" si="19"/>
        <v>0</v>
      </c>
      <c r="O35" s="64">
        <f t="shared" si="19"/>
        <v>0</v>
      </c>
      <c r="P35" s="64">
        <f t="shared" si="19"/>
        <v>0</v>
      </c>
      <c r="Q35" s="11"/>
      <c r="V35" s="11"/>
      <c r="W35" s="37" t="s">
        <v>21</v>
      </c>
      <c r="X35" s="28">
        <f>AA30/$Y$2*100</f>
        <v>0</v>
      </c>
      <c r="Y35" s="31" t="s">
        <v>24</v>
      </c>
      <c r="Z35" s="34">
        <f>AC30/$Y$2</f>
        <v>0</v>
      </c>
      <c r="AC35" s="11"/>
      <c r="AD35" s="11"/>
    </row>
    <row r="36" spans="2:30" ht="15.75" thickBot="1">
      <c r="B36" s="45" t="s">
        <v>12</v>
      </c>
      <c r="C36" s="8">
        <f>(C30*5+C31*4+C32*3+C33*2)/$Y$2</f>
        <v>0</v>
      </c>
      <c r="D36" s="8">
        <f aca="true" t="shared" si="20" ref="D36:P36">(D30*5+D31*4+D32*3+D33*2)/$Y$2</f>
        <v>0</v>
      </c>
      <c r="E36" s="8">
        <f t="shared" si="20"/>
        <v>0</v>
      </c>
      <c r="F36" s="8">
        <f t="shared" si="20"/>
        <v>0</v>
      </c>
      <c r="G36" s="8">
        <f t="shared" si="20"/>
        <v>0</v>
      </c>
      <c r="H36" s="8">
        <f t="shared" si="20"/>
        <v>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  <c r="M36" s="60">
        <f t="shared" si="20"/>
        <v>0</v>
      </c>
      <c r="N36" s="65">
        <f t="shared" si="20"/>
        <v>0</v>
      </c>
      <c r="O36" s="65">
        <f t="shared" si="20"/>
        <v>0</v>
      </c>
      <c r="P36" s="65">
        <f t="shared" si="20"/>
        <v>0</v>
      </c>
      <c r="Q36" s="11"/>
      <c r="V36" s="11"/>
      <c r="W36" s="38" t="s">
        <v>22</v>
      </c>
      <c r="X36" s="29">
        <f>(Q30*5+R30*4+S30*3+T30*2)/($Y$2*$Y$1)</f>
        <v>0</v>
      </c>
      <c r="Y36" s="32" t="s">
        <v>25</v>
      </c>
      <c r="Z36" s="35">
        <f>AD30/$Y$2</f>
        <v>0</v>
      </c>
      <c r="AC36" s="11"/>
      <c r="AD36" s="11"/>
    </row>
    <row r="37" ht="15">
      <c r="B37" s="46"/>
    </row>
    <row r="38" ht="15">
      <c r="B38" s="47"/>
    </row>
    <row r="39" ht="15">
      <c r="B39" s="46"/>
    </row>
    <row r="40" ht="15">
      <c r="B40" s="47"/>
    </row>
    <row r="41" ht="15">
      <c r="B41" s="48"/>
    </row>
    <row r="42" spans="2:12" ht="15">
      <c r="B42" s="49"/>
      <c r="L42" s="11"/>
    </row>
    <row r="43" ht="15">
      <c r="B43" s="48"/>
    </row>
    <row r="44" ht="15">
      <c r="B44" s="49"/>
    </row>
    <row r="45" ht="15">
      <c r="B45" s="48"/>
    </row>
    <row r="46" ht="15">
      <c r="B46" s="49"/>
    </row>
    <row r="47" ht="15">
      <c r="B47" s="48"/>
    </row>
    <row r="48" ht="15">
      <c r="B48" s="49"/>
    </row>
    <row r="49" ht="15">
      <c r="B49" s="48"/>
    </row>
    <row r="50" ht="15">
      <c r="B50" s="49"/>
    </row>
    <row r="51" ht="15">
      <c r="B51" s="48"/>
    </row>
    <row r="52" ht="15">
      <c r="B52" s="48"/>
    </row>
    <row r="53" ht="15">
      <c r="B53" s="11"/>
    </row>
    <row r="54" ht="15">
      <c r="B54" s="11"/>
    </row>
  </sheetData>
  <sheetProtection/>
  <mergeCells count="10">
    <mergeCell ref="C3:M3"/>
    <mergeCell ref="N3:P3"/>
    <mergeCell ref="AB32:AD32"/>
    <mergeCell ref="W33:Z33"/>
    <mergeCell ref="C5:M5"/>
    <mergeCell ref="N5:P5"/>
    <mergeCell ref="AB31:AD31"/>
    <mergeCell ref="Q5:AD5"/>
    <mergeCell ref="U6:V6"/>
    <mergeCell ref="W6:X6"/>
  </mergeCells>
  <printOptions/>
  <pageMargins left="0.23622047244094488" right="0.23622047244094488" top="0.3543307086614173" bottom="0.3543307086614173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4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3.140625" style="0" customWidth="1"/>
    <col min="2" max="2" width="22.8515625" style="0" customWidth="1"/>
    <col min="3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239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COUNT(A7:A33)</f>
        <v>23</v>
      </c>
      <c r="AA2" s="57" t="s">
        <v>233</v>
      </c>
    </row>
    <row r="3" spans="1:16" ht="9" customHeight="1" thickBo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20"/>
      <c r="O3" s="120"/>
      <c r="P3" s="120"/>
    </row>
    <row r="4" spans="3:16" ht="73.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50"/>
      <c r="N4" s="69"/>
      <c r="O4" s="70"/>
      <c r="P4" s="72"/>
    </row>
    <row r="5" spans="3:30" ht="9.75" customHeight="1" thickBot="1">
      <c r="C5" s="115" t="s">
        <v>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1" t="s">
        <v>236</v>
      </c>
      <c r="O5" s="122"/>
      <c r="P5" s="123"/>
      <c r="Q5" s="111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 thickBo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50">
        <v>11</v>
      </c>
      <c r="N6" s="69">
        <v>12</v>
      </c>
      <c r="O6" s="70">
        <v>13</v>
      </c>
      <c r="P6" s="71">
        <v>14</v>
      </c>
      <c r="Q6" s="51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/>
      <c r="D7" s="4"/>
      <c r="E7" s="4"/>
      <c r="F7" s="4"/>
      <c r="G7" s="4"/>
      <c r="H7" s="4"/>
      <c r="I7" s="4"/>
      <c r="J7" s="4"/>
      <c r="K7" s="4"/>
      <c r="L7" s="4"/>
      <c r="M7" s="53"/>
      <c r="N7" s="66"/>
      <c r="O7" s="67"/>
      <c r="P7" s="68"/>
      <c r="Q7" s="54">
        <f>COUNTIF(C7:P7,"=5")</f>
        <v>0</v>
      </c>
      <c r="R7" s="2">
        <f>COUNTIF(C7:P7,"=4")</f>
        <v>0</v>
      </c>
      <c r="S7" s="2">
        <f>COUNTIF(C7:P7,"=3")</f>
        <v>0</v>
      </c>
      <c r="T7" s="2">
        <f>COUNTIF(C7:P7,"=2")</f>
        <v>0</v>
      </c>
      <c r="U7" s="17">
        <f>Q7+R7</f>
        <v>0</v>
      </c>
      <c r="V7" s="24">
        <f>U7/$Y$1</f>
        <v>0</v>
      </c>
      <c r="W7" s="17">
        <f aca="true" t="shared" si="0" ref="W7:W29">U7+S7</f>
        <v>0</v>
      </c>
      <c r="X7" s="24">
        <f>W7/$Y$1</f>
        <v>0</v>
      </c>
      <c r="Y7" s="17">
        <f>(Q7*5+R7*4+S7*3+T7*2)/$Y$1</f>
        <v>0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/>
      <c r="D8" s="4"/>
      <c r="E8" s="4"/>
      <c r="F8" s="4"/>
      <c r="G8" s="4"/>
      <c r="H8" s="4"/>
      <c r="I8" s="4"/>
      <c r="J8" s="4"/>
      <c r="K8" s="4"/>
      <c r="L8" s="4"/>
      <c r="M8" s="53"/>
      <c r="N8" s="61"/>
      <c r="O8" s="4"/>
      <c r="P8" s="62"/>
      <c r="Q8" s="54">
        <f>COUNTIF(C8:P8,"=5")</f>
        <v>0</v>
      </c>
      <c r="R8" s="2">
        <f aca="true" t="shared" si="1" ref="R8:R29">COUNTIF(C8:P8,"=4")</f>
        <v>0</v>
      </c>
      <c r="S8" s="2">
        <f aca="true" t="shared" si="2" ref="S8:S29">COUNTIF(C8:P8,"=3")</f>
        <v>0</v>
      </c>
      <c r="T8" s="2">
        <f aca="true" t="shared" si="3" ref="T8:T29">COUNTIF(C8:P8,"=2")</f>
        <v>0</v>
      </c>
      <c r="U8" s="17">
        <f>Q8+R8</f>
        <v>0</v>
      </c>
      <c r="V8" s="24">
        <f aca="true" t="shared" si="4" ref="V8:V29">U8/$Y$1</f>
        <v>0</v>
      </c>
      <c r="W8" s="17">
        <f t="shared" si="0"/>
        <v>0</v>
      </c>
      <c r="X8" s="24">
        <f aca="true" t="shared" si="5" ref="X8:X29">W8/$Y$1</f>
        <v>0</v>
      </c>
      <c r="Y8" s="17">
        <f>(Q8*5+R8*4+S8*3+T8*2)/$Y$1</f>
        <v>0</v>
      </c>
      <c r="Z8" s="1" t="str">
        <f aca="true" t="shared" si="6" ref="Z8:Z29">IF(U8=$Y$1,"4+5","-")</f>
        <v>-</v>
      </c>
      <c r="AA8" s="1" t="str">
        <f aca="true" t="shared" si="7" ref="AA8:AA29">IF(W8=$Y$1,"3+4+5","-")</f>
        <v>-</v>
      </c>
      <c r="AB8" s="1" t="str">
        <f aca="true" t="shared" si="8" ref="AB8:AB29">IF(T8=1,"+","-")</f>
        <v>-</v>
      </c>
      <c r="AC8" s="1" t="str">
        <f aca="true" t="shared" si="9" ref="AC8:AC29">IF(T8=2,"+","-")</f>
        <v>-</v>
      </c>
      <c r="AD8" s="1" t="str">
        <f aca="true" t="shared" si="10" ref="AD8:AD29">IF(T8&gt;2,"+","-")</f>
        <v>-</v>
      </c>
    </row>
    <row r="9" spans="1:30" ht="12.75" customHeight="1">
      <c r="A9" s="42">
        <v>3</v>
      </c>
      <c r="B9" s="90" t="s">
        <v>254</v>
      </c>
      <c r="C9" s="43"/>
      <c r="D9" s="4"/>
      <c r="E9" s="4"/>
      <c r="F9" s="4"/>
      <c r="G9" s="4"/>
      <c r="H9" s="4"/>
      <c r="I9" s="4"/>
      <c r="J9" s="4"/>
      <c r="K9" s="4"/>
      <c r="L9" s="4"/>
      <c r="M9" s="53"/>
      <c r="N9" s="61"/>
      <c r="O9" s="4"/>
      <c r="P9" s="62"/>
      <c r="Q9" s="54">
        <f aca="true" t="shared" si="11" ref="Q9:Q29">COUNTIF(C9:P9,"=5")</f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17">
        <f aca="true" t="shared" si="12" ref="U9:U29">Q9+R9</f>
        <v>0</v>
      </c>
      <c r="V9" s="24">
        <f t="shared" si="4"/>
        <v>0</v>
      </c>
      <c r="W9" s="17">
        <f t="shared" si="0"/>
        <v>0</v>
      </c>
      <c r="X9" s="24">
        <f t="shared" si="5"/>
        <v>0</v>
      </c>
      <c r="Y9" s="17">
        <f aca="true" t="shared" si="13" ref="Y9:Y29">(Q9*5+R9*4+S9*3+T9*2)/$Y$1</f>
        <v>0</v>
      </c>
      <c r="Z9" s="1" t="str">
        <f t="shared" si="6"/>
        <v>-</v>
      </c>
      <c r="AA9" s="1" t="str">
        <f t="shared" si="7"/>
        <v>-</v>
      </c>
      <c r="AB9" s="1" t="str">
        <f t="shared" si="8"/>
        <v>-</v>
      </c>
      <c r="AC9" s="1" t="str">
        <f t="shared" si="9"/>
        <v>-</v>
      </c>
      <c r="AD9" s="1" t="str">
        <f t="shared" si="10"/>
        <v>-</v>
      </c>
    </row>
    <row r="10" spans="1:30" ht="12.75" customHeight="1">
      <c r="A10" s="42">
        <v>4</v>
      </c>
      <c r="B10" s="90" t="s">
        <v>256</v>
      </c>
      <c r="C10" s="43"/>
      <c r="D10" s="4"/>
      <c r="E10" s="4"/>
      <c r="F10" s="4"/>
      <c r="G10" s="4"/>
      <c r="H10" s="4"/>
      <c r="I10" s="4"/>
      <c r="J10" s="4"/>
      <c r="K10" s="4"/>
      <c r="L10" s="4"/>
      <c r="M10" s="53"/>
      <c r="N10" s="61"/>
      <c r="O10" s="4"/>
      <c r="P10" s="62"/>
      <c r="Q10" s="54">
        <f t="shared" si="11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17">
        <f t="shared" si="12"/>
        <v>0</v>
      </c>
      <c r="V10" s="24">
        <f t="shared" si="4"/>
        <v>0</v>
      </c>
      <c r="W10" s="17">
        <f t="shared" si="0"/>
        <v>0</v>
      </c>
      <c r="X10" s="24">
        <f t="shared" si="5"/>
        <v>0</v>
      </c>
      <c r="Y10" s="17">
        <f t="shared" si="13"/>
        <v>0</v>
      </c>
      <c r="Z10" s="1" t="str">
        <f t="shared" si="6"/>
        <v>-</v>
      </c>
      <c r="AA10" s="1" t="str">
        <f t="shared" si="7"/>
        <v>-</v>
      </c>
      <c r="AB10" s="1" t="str">
        <f t="shared" si="8"/>
        <v>-</v>
      </c>
      <c r="AC10" s="1" t="str">
        <f t="shared" si="9"/>
        <v>-</v>
      </c>
      <c r="AD10" s="1" t="str">
        <f t="shared" si="10"/>
        <v>-</v>
      </c>
    </row>
    <row r="11" spans="1:30" ht="12.75" customHeight="1">
      <c r="A11" s="42">
        <v>5</v>
      </c>
      <c r="B11" s="90" t="s">
        <v>257</v>
      </c>
      <c r="C11" s="43"/>
      <c r="D11" s="4"/>
      <c r="E11" s="4"/>
      <c r="F11" s="4"/>
      <c r="G11" s="4"/>
      <c r="H11" s="4"/>
      <c r="I11" s="4"/>
      <c r="J11" s="4"/>
      <c r="K11" s="4"/>
      <c r="L11" s="4"/>
      <c r="M11" s="53"/>
      <c r="N11" s="61"/>
      <c r="O11" s="4"/>
      <c r="P11" s="62"/>
      <c r="Q11" s="54">
        <f t="shared" si="11"/>
        <v>0</v>
      </c>
      <c r="R11" s="2">
        <f t="shared" si="1"/>
        <v>0</v>
      </c>
      <c r="S11" s="2">
        <f t="shared" si="2"/>
        <v>0</v>
      </c>
      <c r="T11" s="2">
        <f t="shared" si="3"/>
        <v>0</v>
      </c>
      <c r="U11" s="17">
        <f t="shared" si="12"/>
        <v>0</v>
      </c>
      <c r="V11" s="24">
        <f t="shared" si="4"/>
        <v>0</v>
      </c>
      <c r="W11" s="17">
        <f t="shared" si="0"/>
        <v>0</v>
      </c>
      <c r="X11" s="24">
        <f t="shared" si="5"/>
        <v>0</v>
      </c>
      <c r="Y11" s="17">
        <f t="shared" si="13"/>
        <v>0</v>
      </c>
      <c r="Z11" s="1" t="str">
        <f t="shared" si="6"/>
        <v>-</v>
      </c>
      <c r="AA11" s="1" t="str">
        <f t="shared" si="7"/>
        <v>-</v>
      </c>
      <c r="AB11" s="1" t="str">
        <f t="shared" si="8"/>
        <v>-</v>
      </c>
      <c r="AC11" s="1" t="str">
        <f t="shared" si="9"/>
        <v>-</v>
      </c>
      <c r="AD11" s="1" t="str">
        <f t="shared" si="10"/>
        <v>-</v>
      </c>
    </row>
    <row r="12" spans="1:30" ht="12.75" customHeight="1">
      <c r="A12" s="42">
        <v>6</v>
      </c>
      <c r="B12" s="90" t="s">
        <v>258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53"/>
      <c r="N12" s="61"/>
      <c r="O12" s="4"/>
      <c r="P12" s="62"/>
      <c r="Q12" s="54">
        <f t="shared" si="11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17">
        <f t="shared" si="12"/>
        <v>0</v>
      </c>
      <c r="V12" s="24">
        <f t="shared" si="4"/>
        <v>0</v>
      </c>
      <c r="W12" s="17">
        <f t="shared" si="0"/>
        <v>0</v>
      </c>
      <c r="X12" s="24">
        <f t="shared" si="5"/>
        <v>0</v>
      </c>
      <c r="Y12" s="17">
        <f t="shared" si="13"/>
        <v>0</v>
      </c>
      <c r="Z12" s="1" t="str">
        <f t="shared" si="6"/>
        <v>-</v>
      </c>
      <c r="AA12" s="1" t="str">
        <f t="shared" si="7"/>
        <v>-</v>
      </c>
      <c r="AB12" s="1" t="str">
        <f t="shared" si="8"/>
        <v>-</v>
      </c>
      <c r="AC12" s="1" t="str">
        <f t="shared" si="9"/>
        <v>-</v>
      </c>
      <c r="AD12" s="1" t="str">
        <f t="shared" si="10"/>
        <v>-</v>
      </c>
    </row>
    <row r="13" spans="1:30" ht="12.75" customHeight="1">
      <c r="A13" s="42">
        <v>7</v>
      </c>
      <c r="B13" s="90" t="s">
        <v>247</v>
      </c>
      <c r="C13" s="43"/>
      <c r="D13" s="4"/>
      <c r="E13" s="4"/>
      <c r="F13" s="4"/>
      <c r="G13" s="4"/>
      <c r="H13" s="4"/>
      <c r="I13" s="4"/>
      <c r="J13" s="4"/>
      <c r="K13" s="4"/>
      <c r="L13" s="4"/>
      <c r="M13" s="53"/>
      <c r="N13" s="61"/>
      <c r="O13" s="4"/>
      <c r="P13" s="62"/>
      <c r="Q13" s="54">
        <f t="shared" si="11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17">
        <f t="shared" si="12"/>
        <v>0</v>
      </c>
      <c r="V13" s="24">
        <f t="shared" si="4"/>
        <v>0</v>
      </c>
      <c r="W13" s="17">
        <f t="shared" si="0"/>
        <v>0</v>
      </c>
      <c r="X13" s="24">
        <f t="shared" si="5"/>
        <v>0</v>
      </c>
      <c r="Y13" s="17">
        <f t="shared" si="13"/>
        <v>0</v>
      </c>
      <c r="Z13" s="1" t="str">
        <f t="shared" si="6"/>
        <v>-</v>
      </c>
      <c r="AA13" s="1" t="str">
        <f t="shared" si="7"/>
        <v>-</v>
      </c>
      <c r="AB13" s="1" t="str">
        <f t="shared" si="8"/>
        <v>-</v>
      </c>
      <c r="AC13" s="1" t="str">
        <f t="shared" si="9"/>
        <v>-</v>
      </c>
      <c r="AD13" s="1" t="str">
        <f t="shared" si="10"/>
        <v>-</v>
      </c>
    </row>
    <row r="14" spans="1:30" ht="12.75" customHeight="1">
      <c r="A14" s="42">
        <v>8</v>
      </c>
      <c r="B14" s="90" t="s">
        <v>259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53"/>
      <c r="N14" s="61"/>
      <c r="O14" s="4"/>
      <c r="P14" s="62"/>
      <c r="Q14" s="54">
        <f t="shared" si="11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17">
        <f t="shared" si="12"/>
        <v>0</v>
      </c>
      <c r="V14" s="24">
        <f t="shared" si="4"/>
        <v>0</v>
      </c>
      <c r="W14" s="17">
        <f t="shared" si="0"/>
        <v>0</v>
      </c>
      <c r="X14" s="24">
        <f t="shared" si="5"/>
        <v>0</v>
      </c>
      <c r="Y14" s="17">
        <f t="shared" si="13"/>
        <v>0</v>
      </c>
      <c r="Z14" s="1" t="str">
        <f t="shared" si="6"/>
        <v>-</v>
      </c>
      <c r="AA14" s="1" t="str">
        <f t="shared" si="7"/>
        <v>-</v>
      </c>
      <c r="AB14" s="1" t="str">
        <f t="shared" si="8"/>
        <v>-</v>
      </c>
      <c r="AC14" s="1" t="str">
        <f t="shared" si="9"/>
        <v>-</v>
      </c>
      <c r="AD14" s="1" t="str">
        <f t="shared" si="10"/>
        <v>-</v>
      </c>
    </row>
    <row r="15" spans="1:30" ht="12.75" customHeight="1">
      <c r="A15" s="42">
        <v>9</v>
      </c>
      <c r="B15" s="90" t="s">
        <v>248</v>
      </c>
      <c r="C15" s="43"/>
      <c r="D15" s="4"/>
      <c r="E15" s="4"/>
      <c r="F15" s="4"/>
      <c r="G15" s="4"/>
      <c r="H15" s="4"/>
      <c r="I15" s="4"/>
      <c r="J15" s="4"/>
      <c r="K15" s="4"/>
      <c r="L15" s="4"/>
      <c r="M15" s="53"/>
      <c r="N15" s="61"/>
      <c r="O15" s="4"/>
      <c r="P15" s="62"/>
      <c r="Q15" s="54">
        <f t="shared" si="11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17">
        <f t="shared" si="12"/>
        <v>0</v>
      </c>
      <c r="V15" s="24">
        <f t="shared" si="4"/>
        <v>0</v>
      </c>
      <c r="W15" s="17">
        <f t="shared" si="0"/>
        <v>0</v>
      </c>
      <c r="X15" s="24">
        <f t="shared" si="5"/>
        <v>0</v>
      </c>
      <c r="Y15" s="17">
        <f t="shared" si="13"/>
        <v>0</v>
      </c>
      <c r="Z15" s="1" t="str">
        <f t="shared" si="6"/>
        <v>-</v>
      </c>
      <c r="AA15" s="1" t="str">
        <f t="shared" si="7"/>
        <v>-</v>
      </c>
      <c r="AB15" s="1" t="str">
        <f t="shared" si="8"/>
        <v>-</v>
      </c>
      <c r="AC15" s="1" t="str">
        <f t="shared" si="9"/>
        <v>-</v>
      </c>
      <c r="AD15" s="1" t="str">
        <f t="shared" si="10"/>
        <v>-</v>
      </c>
    </row>
    <row r="16" spans="1:30" ht="12.75" customHeight="1">
      <c r="A16" s="42">
        <v>10</v>
      </c>
      <c r="B16" s="90" t="s">
        <v>249</v>
      </c>
      <c r="C16" s="43"/>
      <c r="D16" s="4"/>
      <c r="E16" s="4"/>
      <c r="F16" s="4"/>
      <c r="G16" s="4"/>
      <c r="H16" s="4"/>
      <c r="I16" s="4"/>
      <c r="J16" s="4"/>
      <c r="K16" s="4"/>
      <c r="L16" s="4"/>
      <c r="M16" s="53"/>
      <c r="N16" s="61"/>
      <c r="O16" s="4"/>
      <c r="P16" s="62"/>
      <c r="Q16" s="54">
        <f t="shared" si="11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17">
        <f t="shared" si="12"/>
        <v>0</v>
      </c>
      <c r="V16" s="24">
        <f t="shared" si="4"/>
        <v>0</v>
      </c>
      <c r="W16" s="17">
        <f t="shared" si="0"/>
        <v>0</v>
      </c>
      <c r="X16" s="24">
        <f t="shared" si="5"/>
        <v>0</v>
      </c>
      <c r="Y16" s="17">
        <f t="shared" si="13"/>
        <v>0</v>
      </c>
      <c r="Z16" s="1" t="str">
        <f t="shared" si="6"/>
        <v>-</v>
      </c>
      <c r="AA16" s="1" t="str">
        <f t="shared" si="7"/>
        <v>-</v>
      </c>
      <c r="AB16" s="1" t="str">
        <f t="shared" si="8"/>
        <v>-</v>
      </c>
      <c r="AC16" s="1" t="str">
        <f t="shared" si="9"/>
        <v>-</v>
      </c>
      <c r="AD16" s="1" t="str">
        <f t="shared" si="10"/>
        <v>-</v>
      </c>
    </row>
    <row r="17" spans="1:30" ht="12.75" customHeight="1">
      <c r="A17" s="42">
        <v>11</v>
      </c>
      <c r="B17" s="90" t="s">
        <v>260</v>
      </c>
      <c r="C17" s="43"/>
      <c r="D17" s="4"/>
      <c r="E17" s="4"/>
      <c r="F17" s="4"/>
      <c r="G17" s="4"/>
      <c r="H17" s="4"/>
      <c r="I17" s="4"/>
      <c r="J17" s="4"/>
      <c r="K17" s="4"/>
      <c r="L17" s="4"/>
      <c r="M17" s="53"/>
      <c r="N17" s="61"/>
      <c r="O17" s="4"/>
      <c r="P17" s="62"/>
      <c r="Q17" s="54">
        <f t="shared" si="11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17">
        <f t="shared" si="12"/>
        <v>0</v>
      </c>
      <c r="V17" s="24">
        <f t="shared" si="4"/>
        <v>0</v>
      </c>
      <c r="W17" s="17">
        <f t="shared" si="0"/>
        <v>0</v>
      </c>
      <c r="X17" s="24">
        <f t="shared" si="5"/>
        <v>0</v>
      </c>
      <c r="Y17" s="17">
        <f t="shared" si="13"/>
        <v>0</v>
      </c>
      <c r="Z17" s="1" t="str">
        <f t="shared" si="6"/>
        <v>-</v>
      </c>
      <c r="AA17" s="1" t="str">
        <f t="shared" si="7"/>
        <v>-</v>
      </c>
      <c r="AB17" s="1" t="str">
        <f t="shared" si="8"/>
        <v>-</v>
      </c>
      <c r="AC17" s="1" t="str">
        <f t="shared" si="9"/>
        <v>-</v>
      </c>
      <c r="AD17" s="1" t="str">
        <f t="shared" si="10"/>
        <v>-</v>
      </c>
    </row>
    <row r="18" spans="1:30" ht="12.75" customHeight="1">
      <c r="A18" s="42">
        <v>12</v>
      </c>
      <c r="B18" s="90" t="s">
        <v>261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53"/>
      <c r="N18" s="61"/>
      <c r="O18" s="4"/>
      <c r="P18" s="62"/>
      <c r="Q18" s="54">
        <f t="shared" si="11"/>
        <v>0</v>
      </c>
      <c r="R18" s="2">
        <f t="shared" si="1"/>
        <v>0</v>
      </c>
      <c r="S18" s="2">
        <f t="shared" si="2"/>
        <v>0</v>
      </c>
      <c r="T18" s="2">
        <f t="shared" si="3"/>
        <v>0</v>
      </c>
      <c r="U18" s="17">
        <f t="shared" si="12"/>
        <v>0</v>
      </c>
      <c r="V18" s="24">
        <f t="shared" si="4"/>
        <v>0</v>
      </c>
      <c r="W18" s="17">
        <f t="shared" si="0"/>
        <v>0</v>
      </c>
      <c r="X18" s="24">
        <f t="shared" si="5"/>
        <v>0</v>
      </c>
      <c r="Y18" s="17">
        <f t="shared" si="13"/>
        <v>0</v>
      </c>
      <c r="Z18" s="1" t="str">
        <f t="shared" si="6"/>
        <v>-</v>
      </c>
      <c r="AA18" s="1" t="str">
        <f t="shared" si="7"/>
        <v>-</v>
      </c>
      <c r="AB18" s="1" t="str">
        <f t="shared" si="8"/>
        <v>-</v>
      </c>
      <c r="AC18" s="1" t="str">
        <f t="shared" si="9"/>
        <v>-</v>
      </c>
      <c r="AD18" s="1" t="str">
        <f t="shared" si="10"/>
        <v>-</v>
      </c>
    </row>
    <row r="19" spans="1:30" ht="12.75" customHeight="1">
      <c r="A19" s="42">
        <v>13</v>
      </c>
      <c r="B19" s="90" t="s">
        <v>262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53"/>
      <c r="N19" s="61"/>
      <c r="O19" s="4"/>
      <c r="P19" s="62"/>
      <c r="Q19" s="54">
        <f t="shared" si="11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17">
        <f t="shared" si="12"/>
        <v>0</v>
      </c>
      <c r="V19" s="24">
        <f t="shared" si="4"/>
        <v>0</v>
      </c>
      <c r="W19" s="17">
        <f t="shared" si="0"/>
        <v>0</v>
      </c>
      <c r="X19" s="24">
        <f t="shared" si="5"/>
        <v>0</v>
      </c>
      <c r="Y19" s="17">
        <f t="shared" si="13"/>
        <v>0</v>
      </c>
      <c r="Z19" s="1" t="str">
        <f t="shared" si="6"/>
        <v>-</v>
      </c>
      <c r="AA19" s="1" t="str">
        <f t="shared" si="7"/>
        <v>-</v>
      </c>
      <c r="AB19" s="1" t="str">
        <f t="shared" si="8"/>
        <v>-</v>
      </c>
      <c r="AC19" s="1" t="str">
        <f t="shared" si="9"/>
        <v>-</v>
      </c>
      <c r="AD19" s="1" t="str">
        <f t="shared" si="10"/>
        <v>-</v>
      </c>
    </row>
    <row r="20" spans="1:30" ht="12.75" customHeight="1">
      <c r="A20" s="42">
        <v>14</v>
      </c>
      <c r="B20" s="90" t="s">
        <v>263</v>
      </c>
      <c r="C20" s="43"/>
      <c r="D20" s="4"/>
      <c r="E20" s="4"/>
      <c r="F20" s="4"/>
      <c r="G20" s="4"/>
      <c r="H20" s="4"/>
      <c r="I20" s="4"/>
      <c r="J20" s="4"/>
      <c r="K20" s="4"/>
      <c r="L20" s="4"/>
      <c r="M20" s="53"/>
      <c r="N20" s="61"/>
      <c r="O20" s="4"/>
      <c r="P20" s="62"/>
      <c r="Q20" s="54">
        <f t="shared" si="11"/>
        <v>0</v>
      </c>
      <c r="R20" s="2">
        <f t="shared" si="1"/>
        <v>0</v>
      </c>
      <c r="S20" s="2">
        <f t="shared" si="2"/>
        <v>0</v>
      </c>
      <c r="T20" s="2">
        <f t="shared" si="3"/>
        <v>0</v>
      </c>
      <c r="U20" s="17">
        <f t="shared" si="12"/>
        <v>0</v>
      </c>
      <c r="V20" s="24">
        <f t="shared" si="4"/>
        <v>0</v>
      </c>
      <c r="W20" s="17">
        <f t="shared" si="0"/>
        <v>0</v>
      </c>
      <c r="X20" s="24">
        <f t="shared" si="5"/>
        <v>0</v>
      </c>
      <c r="Y20" s="17">
        <f t="shared" si="13"/>
        <v>0</v>
      </c>
      <c r="Z20" s="1" t="str">
        <f t="shared" si="6"/>
        <v>-</v>
      </c>
      <c r="AA20" s="1" t="str">
        <f t="shared" si="7"/>
        <v>-</v>
      </c>
      <c r="AB20" s="1" t="str">
        <f t="shared" si="8"/>
        <v>-</v>
      </c>
      <c r="AC20" s="1" t="str">
        <f t="shared" si="9"/>
        <v>-</v>
      </c>
      <c r="AD20" s="1" t="str">
        <f t="shared" si="10"/>
        <v>-</v>
      </c>
    </row>
    <row r="21" spans="1:30" ht="12.75" customHeight="1">
      <c r="A21" s="42">
        <v>15</v>
      </c>
      <c r="B21" s="90" t="s">
        <v>250</v>
      </c>
      <c r="C21" s="43"/>
      <c r="D21" s="4"/>
      <c r="E21" s="4"/>
      <c r="F21" s="4"/>
      <c r="G21" s="4"/>
      <c r="H21" s="4"/>
      <c r="I21" s="4"/>
      <c r="J21" s="4"/>
      <c r="K21" s="4"/>
      <c r="L21" s="4"/>
      <c r="M21" s="53"/>
      <c r="N21" s="61"/>
      <c r="O21" s="4"/>
      <c r="P21" s="62"/>
      <c r="Q21" s="54">
        <f t="shared" si="11"/>
        <v>0</v>
      </c>
      <c r="R21" s="2">
        <f t="shared" si="1"/>
        <v>0</v>
      </c>
      <c r="S21" s="2">
        <f t="shared" si="2"/>
        <v>0</v>
      </c>
      <c r="T21" s="2">
        <f t="shared" si="3"/>
        <v>0</v>
      </c>
      <c r="U21" s="17">
        <f t="shared" si="12"/>
        <v>0</v>
      </c>
      <c r="V21" s="24">
        <f t="shared" si="4"/>
        <v>0</v>
      </c>
      <c r="W21" s="17">
        <f t="shared" si="0"/>
        <v>0</v>
      </c>
      <c r="X21" s="24">
        <f t="shared" si="5"/>
        <v>0</v>
      </c>
      <c r="Y21" s="17">
        <f t="shared" si="13"/>
        <v>0</v>
      </c>
      <c r="Z21" s="1" t="str">
        <f t="shared" si="6"/>
        <v>-</v>
      </c>
      <c r="AA21" s="1" t="str">
        <f t="shared" si="7"/>
        <v>-</v>
      </c>
      <c r="AB21" s="1" t="str">
        <f t="shared" si="8"/>
        <v>-</v>
      </c>
      <c r="AC21" s="1" t="str">
        <f t="shared" si="9"/>
        <v>-</v>
      </c>
      <c r="AD21" s="1" t="str">
        <f t="shared" si="10"/>
        <v>-</v>
      </c>
    </row>
    <row r="22" spans="1:30" ht="12.75" customHeight="1">
      <c r="A22" s="42">
        <v>16</v>
      </c>
      <c r="B22" s="90" t="s">
        <v>251</v>
      </c>
      <c r="C22" s="43"/>
      <c r="D22" s="4"/>
      <c r="E22" s="4"/>
      <c r="F22" s="4"/>
      <c r="G22" s="4"/>
      <c r="H22" s="4"/>
      <c r="I22" s="4"/>
      <c r="J22" s="4"/>
      <c r="K22" s="4"/>
      <c r="L22" s="4"/>
      <c r="M22" s="53"/>
      <c r="N22" s="61"/>
      <c r="O22" s="4"/>
      <c r="P22" s="62"/>
      <c r="Q22" s="54">
        <f t="shared" si="11"/>
        <v>0</v>
      </c>
      <c r="R22" s="2">
        <f t="shared" si="1"/>
        <v>0</v>
      </c>
      <c r="S22" s="2">
        <f t="shared" si="2"/>
        <v>0</v>
      </c>
      <c r="T22" s="2">
        <f t="shared" si="3"/>
        <v>0</v>
      </c>
      <c r="U22" s="17">
        <f t="shared" si="12"/>
        <v>0</v>
      </c>
      <c r="V22" s="24">
        <f t="shared" si="4"/>
        <v>0</v>
      </c>
      <c r="W22" s="17">
        <f t="shared" si="0"/>
        <v>0</v>
      </c>
      <c r="X22" s="24">
        <f t="shared" si="5"/>
        <v>0</v>
      </c>
      <c r="Y22" s="17">
        <f t="shared" si="13"/>
        <v>0</v>
      </c>
      <c r="Z22" s="1" t="str">
        <f t="shared" si="6"/>
        <v>-</v>
      </c>
      <c r="AA22" s="1" t="str">
        <f t="shared" si="7"/>
        <v>-</v>
      </c>
      <c r="AB22" s="1" t="str">
        <f t="shared" si="8"/>
        <v>-</v>
      </c>
      <c r="AC22" s="1" t="str">
        <f t="shared" si="9"/>
        <v>-</v>
      </c>
      <c r="AD22" s="1" t="str">
        <f t="shared" si="10"/>
        <v>-</v>
      </c>
    </row>
    <row r="23" spans="1:30" ht="12.75" customHeight="1">
      <c r="A23" s="42">
        <v>17</v>
      </c>
      <c r="B23" s="90" t="s">
        <v>264</v>
      </c>
      <c r="C23" s="43"/>
      <c r="D23" s="4"/>
      <c r="E23" s="4"/>
      <c r="F23" s="4"/>
      <c r="G23" s="4"/>
      <c r="H23" s="4"/>
      <c r="I23" s="4"/>
      <c r="J23" s="4"/>
      <c r="K23" s="4"/>
      <c r="L23" s="4"/>
      <c r="M23" s="53"/>
      <c r="N23" s="61"/>
      <c r="O23" s="4"/>
      <c r="P23" s="62"/>
      <c r="Q23" s="54">
        <f t="shared" si="11"/>
        <v>0</v>
      </c>
      <c r="R23" s="2">
        <f t="shared" si="1"/>
        <v>0</v>
      </c>
      <c r="S23" s="2">
        <f t="shared" si="2"/>
        <v>0</v>
      </c>
      <c r="T23" s="2">
        <f t="shared" si="3"/>
        <v>0</v>
      </c>
      <c r="U23" s="17">
        <f t="shared" si="12"/>
        <v>0</v>
      </c>
      <c r="V23" s="24">
        <f t="shared" si="4"/>
        <v>0</v>
      </c>
      <c r="W23" s="17">
        <f t="shared" si="0"/>
        <v>0</v>
      </c>
      <c r="X23" s="24">
        <f t="shared" si="5"/>
        <v>0</v>
      </c>
      <c r="Y23" s="17">
        <f t="shared" si="13"/>
        <v>0</v>
      </c>
      <c r="Z23" s="1" t="str">
        <f t="shared" si="6"/>
        <v>-</v>
      </c>
      <c r="AA23" s="1" t="str">
        <f t="shared" si="7"/>
        <v>-</v>
      </c>
      <c r="AB23" s="1" t="str">
        <f t="shared" si="8"/>
        <v>-</v>
      </c>
      <c r="AC23" s="1" t="str">
        <f t="shared" si="9"/>
        <v>-</v>
      </c>
      <c r="AD23" s="1" t="str">
        <f t="shared" si="10"/>
        <v>-</v>
      </c>
    </row>
    <row r="24" spans="1:30" ht="12.75" customHeight="1">
      <c r="A24" s="42">
        <v>18</v>
      </c>
      <c r="B24" s="90" t="s">
        <v>265</v>
      </c>
      <c r="C24" s="43"/>
      <c r="D24" s="4"/>
      <c r="E24" s="4"/>
      <c r="F24" s="4"/>
      <c r="G24" s="4"/>
      <c r="H24" s="4"/>
      <c r="I24" s="4"/>
      <c r="J24" s="4"/>
      <c r="K24" s="4"/>
      <c r="L24" s="4"/>
      <c r="M24" s="53"/>
      <c r="N24" s="61"/>
      <c r="O24" s="4"/>
      <c r="P24" s="62"/>
      <c r="Q24" s="54">
        <f t="shared" si="11"/>
        <v>0</v>
      </c>
      <c r="R24" s="2">
        <f t="shared" si="1"/>
        <v>0</v>
      </c>
      <c r="S24" s="2">
        <f t="shared" si="2"/>
        <v>0</v>
      </c>
      <c r="T24" s="2">
        <f t="shared" si="3"/>
        <v>0</v>
      </c>
      <c r="U24" s="17">
        <f t="shared" si="12"/>
        <v>0</v>
      </c>
      <c r="V24" s="24">
        <f t="shared" si="4"/>
        <v>0</v>
      </c>
      <c r="W24" s="17">
        <f t="shared" si="0"/>
        <v>0</v>
      </c>
      <c r="X24" s="24">
        <f t="shared" si="5"/>
        <v>0</v>
      </c>
      <c r="Y24" s="17">
        <f t="shared" si="13"/>
        <v>0</v>
      </c>
      <c r="Z24" s="1" t="str">
        <f t="shared" si="6"/>
        <v>-</v>
      </c>
      <c r="AA24" s="1" t="str">
        <f t="shared" si="7"/>
        <v>-</v>
      </c>
      <c r="AB24" s="1" t="str">
        <f t="shared" si="8"/>
        <v>-</v>
      </c>
      <c r="AC24" s="1" t="str">
        <f t="shared" si="9"/>
        <v>-</v>
      </c>
      <c r="AD24" s="1" t="str">
        <f t="shared" si="10"/>
        <v>-</v>
      </c>
    </row>
    <row r="25" spans="1:30" ht="12.75" customHeight="1">
      <c r="A25" s="42">
        <v>19</v>
      </c>
      <c r="B25" s="90" t="s">
        <v>266</v>
      </c>
      <c r="C25" s="43"/>
      <c r="D25" s="4"/>
      <c r="E25" s="4"/>
      <c r="F25" s="4"/>
      <c r="G25" s="4"/>
      <c r="H25" s="4"/>
      <c r="I25" s="4"/>
      <c r="J25" s="4"/>
      <c r="K25" s="4"/>
      <c r="L25" s="4"/>
      <c r="M25" s="53"/>
      <c r="N25" s="61"/>
      <c r="O25" s="4"/>
      <c r="P25" s="62"/>
      <c r="Q25" s="54">
        <f t="shared" si="11"/>
        <v>0</v>
      </c>
      <c r="R25" s="2">
        <f t="shared" si="1"/>
        <v>0</v>
      </c>
      <c r="S25" s="2">
        <f t="shared" si="2"/>
        <v>0</v>
      </c>
      <c r="T25" s="2">
        <f t="shared" si="3"/>
        <v>0</v>
      </c>
      <c r="U25" s="17">
        <f t="shared" si="12"/>
        <v>0</v>
      </c>
      <c r="V25" s="24">
        <f t="shared" si="4"/>
        <v>0</v>
      </c>
      <c r="W25" s="17">
        <f t="shared" si="0"/>
        <v>0</v>
      </c>
      <c r="X25" s="24">
        <f t="shared" si="5"/>
        <v>0</v>
      </c>
      <c r="Y25" s="17">
        <f t="shared" si="13"/>
        <v>0</v>
      </c>
      <c r="Z25" s="1" t="str">
        <f t="shared" si="6"/>
        <v>-</v>
      </c>
      <c r="AA25" s="1" t="str">
        <f t="shared" si="7"/>
        <v>-</v>
      </c>
      <c r="AB25" s="1" t="str">
        <f t="shared" si="8"/>
        <v>-</v>
      </c>
      <c r="AC25" s="1" t="str">
        <f t="shared" si="9"/>
        <v>-</v>
      </c>
      <c r="AD25" s="1" t="str">
        <f t="shared" si="10"/>
        <v>-</v>
      </c>
    </row>
    <row r="26" spans="1:30" ht="12.75" customHeight="1">
      <c r="A26" s="42">
        <v>20</v>
      </c>
      <c r="B26" s="90" t="s">
        <v>252</v>
      </c>
      <c r="C26" s="43"/>
      <c r="D26" s="4"/>
      <c r="E26" s="4"/>
      <c r="F26" s="4"/>
      <c r="G26" s="4"/>
      <c r="H26" s="4"/>
      <c r="I26" s="4"/>
      <c r="J26" s="4"/>
      <c r="K26" s="4"/>
      <c r="L26" s="4"/>
      <c r="M26" s="53"/>
      <c r="N26" s="61"/>
      <c r="O26" s="4"/>
      <c r="P26" s="62"/>
      <c r="Q26" s="54">
        <f t="shared" si="11"/>
        <v>0</v>
      </c>
      <c r="R26" s="2">
        <f t="shared" si="1"/>
        <v>0</v>
      </c>
      <c r="S26" s="2">
        <f t="shared" si="2"/>
        <v>0</v>
      </c>
      <c r="T26" s="2">
        <f t="shared" si="3"/>
        <v>0</v>
      </c>
      <c r="U26" s="17">
        <f t="shared" si="12"/>
        <v>0</v>
      </c>
      <c r="V26" s="24">
        <f t="shared" si="4"/>
        <v>0</v>
      </c>
      <c r="W26" s="17">
        <f t="shared" si="0"/>
        <v>0</v>
      </c>
      <c r="X26" s="24">
        <f t="shared" si="5"/>
        <v>0</v>
      </c>
      <c r="Y26" s="17">
        <f t="shared" si="13"/>
        <v>0</v>
      </c>
      <c r="Z26" s="1" t="str">
        <f t="shared" si="6"/>
        <v>-</v>
      </c>
      <c r="AA26" s="1" t="str">
        <f t="shared" si="7"/>
        <v>-</v>
      </c>
      <c r="AB26" s="1" t="str">
        <f t="shared" si="8"/>
        <v>-</v>
      </c>
      <c r="AC26" s="1" t="str">
        <f t="shared" si="9"/>
        <v>-</v>
      </c>
      <c r="AD26" s="1" t="str">
        <f t="shared" si="10"/>
        <v>-</v>
      </c>
    </row>
    <row r="27" spans="1:30" ht="12.75" customHeight="1">
      <c r="A27" s="42">
        <v>21</v>
      </c>
      <c r="B27" s="90" t="s">
        <v>267</v>
      </c>
      <c r="C27" s="43"/>
      <c r="D27" s="4"/>
      <c r="E27" s="4"/>
      <c r="F27" s="4"/>
      <c r="G27" s="4"/>
      <c r="H27" s="4"/>
      <c r="I27" s="4"/>
      <c r="J27" s="4"/>
      <c r="K27" s="4"/>
      <c r="L27" s="4"/>
      <c r="M27" s="53"/>
      <c r="N27" s="61"/>
      <c r="O27" s="4"/>
      <c r="P27" s="62"/>
      <c r="Q27" s="54">
        <f t="shared" si="11"/>
        <v>0</v>
      </c>
      <c r="R27" s="2">
        <f t="shared" si="1"/>
        <v>0</v>
      </c>
      <c r="S27" s="2">
        <f t="shared" si="2"/>
        <v>0</v>
      </c>
      <c r="T27" s="2">
        <f t="shared" si="3"/>
        <v>0</v>
      </c>
      <c r="U27" s="17">
        <f t="shared" si="12"/>
        <v>0</v>
      </c>
      <c r="V27" s="24">
        <f t="shared" si="4"/>
        <v>0</v>
      </c>
      <c r="W27" s="17">
        <f t="shared" si="0"/>
        <v>0</v>
      </c>
      <c r="X27" s="24">
        <f t="shared" si="5"/>
        <v>0</v>
      </c>
      <c r="Y27" s="17">
        <f t="shared" si="13"/>
        <v>0</v>
      </c>
      <c r="Z27" s="1" t="str">
        <f t="shared" si="6"/>
        <v>-</v>
      </c>
      <c r="AA27" s="1" t="str">
        <f t="shared" si="7"/>
        <v>-</v>
      </c>
      <c r="AB27" s="1" t="str">
        <f t="shared" si="8"/>
        <v>-</v>
      </c>
      <c r="AC27" s="1" t="str">
        <f t="shared" si="9"/>
        <v>-</v>
      </c>
      <c r="AD27" s="1" t="str">
        <f t="shared" si="10"/>
        <v>-</v>
      </c>
    </row>
    <row r="28" spans="1:30" ht="12.75" customHeight="1">
      <c r="A28" s="42">
        <v>22</v>
      </c>
      <c r="B28" s="90" t="s">
        <v>268</v>
      </c>
      <c r="C28" s="43"/>
      <c r="D28" s="4"/>
      <c r="E28" s="4"/>
      <c r="F28" s="4"/>
      <c r="G28" s="4"/>
      <c r="H28" s="4"/>
      <c r="I28" s="4"/>
      <c r="J28" s="4"/>
      <c r="K28" s="4"/>
      <c r="L28" s="4"/>
      <c r="M28" s="53"/>
      <c r="N28" s="61"/>
      <c r="O28" s="4"/>
      <c r="P28" s="62"/>
      <c r="Q28" s="54">
        <f t="shared" si="11"/>
        <v>0</v>
      </c>
      <c r="R28" s="2">
        <f t="shared" si="1"/>
        <v>0</v>
      </c>
      <c r="S28" s="2">
        <f t="shared" si="2"/>
        <v>0</v>
      </c>
      <c r="T28" s="2">
        <f t="shared" si="3"/>
        <v>0</v>
      </c>
      <c r="U28" s="17">
        <f t="shared" si="12"/>
        <v>0</v>
      </c>
      <c r="V28" s="24">
        <f t="shared" si="4"/>
        <v>0</v>
      </c>
      <c r="W28" s="17">
        <f t="shared" si="0"/>
        <v>0</v>
      </c>
      <c r="X28" s="24">
        <f t="shared" si="5"/>
        <v>0</v>
      </c>
      <c r="Y28" s="17">
        <f t="shared" si="13"/>
        <v>0</v>
      </c>
      <c r="Z28" s="1" t="str">
        <f t="shared" si="6"/>
        <v>-</v>
      </c>
      <c r="AA28" s="1" t="str">
        <f t="shared" si="7"/>
        <v>-</v>
      </c>
      <c r="AB28" s="1" t="str">
        <f t="shared" si="8"/>
        <v>-</v>
      </c>
      <c r="AC28" s="1" t="str">
        <f t="shared" si="9"/>
        <v>-</v>
      </c>
      <c r="AD28" s="1" t="str">
        <f t="shared" si="10"/>
        <v>-</v>
      </c>
    </row>
    <row r="29" spans="1:30" ht="12.75" customHeight="1">
      <c r="A29" s="42">
        <v>23</v>
      </c>
      <c r="B29" s="90" t="s">
        <v>253</v>
      </c>
      <c r="C29" s="43"/>
      <c r="D29" s="4"/>
      <c r="E29" s="4"/>
      <c r="F29" s="4"/>
      <c r="G29" s="4"/>
      <c r="H29" s="4"/>
      <c r="I29" s="4"/>
      <c r="J29" s="4"/>
      <c r="K29" s="4"/>
      <c r="L29" s="4"/>
      <c r="M29" s="53"/>
      <c r="N29" s="61"/>
      <c r="O29" s="4"/>
      <c r="P29" s="62"/>
      <c r="Q29" s="54">
        <f t="shared" si="11"/>
        <v>0</v>
      </c>
      <c r="R29" s="2">
        <f t="shared" si="1"/>
        <v>0</v>
      </c>
      <c r="S29" s="2">
        <f t="shared" si="2"/>
        <v>0</v>
      </c>
      <c r="T29" s="2">
        <f t="shared" si="3"/>
        <v>0</v>
      </c>
      <c r="U29" s="17">
        <f t="shared" si="12"/>
        <v>0</v>
      </c>
      <c r="V29" s="24">
        <f t="shared" si="4"/>
        <v>0</v>
      </c>
      <c r="W29" s="17">
        <f t="shared" si="0"/>
        <v>0</v>
      </c>
      <c r="X29" s="24">
        <f t="shared" si="5"/>
        <v>0</v>
      </c>
      <c r="Y29" s="17">
        <f t="shared" si="13"/>
        <v>0</v>
      </c>
      <c r="Z29" s="1" t="str">
        <f t="shared" si="6"/>
        <v>-</v>
      </c>
      <c r="AA29" s="1" t="str">
        <f t="shared" si="7"/>
        <v>-</v>
      </c>
      <c r="AB29" s="1" t="str">
        <f t="shared" si="8"/>
        <v>-</v>
      </c>
      <c r="AC29" s="1" t="str">
        <f t="shared" si="9"/>
        <v>-</v>
      </c>
      <c r="AD29" s="1" t="str">
        <f t="shared" si="10"/>
        <v>-</v>
      </c>
    </row>
    <row r="30" spans="2:30" ht="15">
      <c r="B30" s="6" t="s">
        <v>6</v>
      </c>
      <c r="C30" s="5">
        <f aca="true" t="shared" si="14" ref="C30:P30">COUNTIF(C7:C29,"=5")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9">
        <f t="shared" si="14"/>
        <v>0</v>
      </c>
      <c r="N30" s="63">
        <f t="shared" si="14"/>
        <v>0</v>
      </c>
      <c r="O30" s="63">
        <f t="shared" si="14"/>
        <v>0</v>
      </c>
      <c r="P30" s="63">
        <f t="shared" si="14"/>
        <v>0</v>
      </c>
      <c r="Q30" s="55">
        <f>SUM(Q7:Q29)</f>
        <v>0</v>
      </c>
      <c r="R30" s="23">
        <f>SUM(R7:R29)</f>
        <v>0</v>
      </c>
      <c r="S30" s="23">
        <f>SUM(S7:S29)</f>
        <v>0</v>
      </c>
      <c r="T30" s="23">
        <f>SUM(T7:T29)</f>
        <v>0</v>
      </c>
      <c r="U30" s="23">
        <f>SUM(U7:U29)</f>
        <v>0</v>
      </c>
      <c r="V30" s="25">
        <f>AVERAGE(V7:V29)</f>
        <v>0</v>
      </c>
      <c r="W30" s="23">
        <f>SUM(W7:W29)</f>
        <v>0</v>
      </c>
      <c r="X30" s="26">
        <f>AVERAGE(X7:X29)</f>
        <v>0</v>
      </c>
      <c r="Y30" s="18">
        <f>AVERAGE(Y7:Y29)</f>
        <v>0</v>
      </c>
      <c r="Z30" s="23">
        <f>COUNTIF(Z7:Z29,"=4+5")</f>
        <v>0</v>
      </c>
      <c r="AA30" s="23">
        <f>COUNTIF(AA7:AA29,"=3+4+5")</f>
        <v>0</v>
      </c>
      <c r="AB30" s="23">
        <f>COUNTIF(AB7:AB29,"=+")</f>
        <v>0</v>
      </c>
      <c r="AC30" s="23">
        <f>COUNTIF(AC7:AC29,"=+")</f>
        <v>0</v>
      </c>
      <c r="AD30" s="23">
        <f>COUNTIF(AD7:AD29,"=+")</f>
        <v>0</v>
      </c>
    </row>
    <row r="31" spans="2:30" ht="15">
      <c r="B31" s="6" t="s">
        <v>8</v>
      </c>
      <c r="C31" s="5">
        <f aca="true" t="shared" si="15" ref="C31:P31">COUNTIF(C7:C29,"=4")</f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0</v>
      </c>
      <c r="M31" s="59">
        <f t="shared" si="15"/>
        <v>0</v>
      </c>
      <c r="N31" s="63">
        <f t="shared" si="15"/>
        <v>0</v>
      </c>
      <c r="O31" s="63">
        <f t="shared" si="15"/>
        <v>0</v>
      </c>
      <c r="P31" s="63">
        <f t="shared" si="15"/>
        <v>0</v>
      </c>
      <c r="Q31" s="11"/>
      <c r="R31" s="11"/>
      <c r="S31" s="11"/>
      <c r="T31" s="11"/>
      <c r="U31" s="11"/>
      <c r="V31" s="11"/>
      <c r="W31" s="11"/>
      <c r="X31" s="11"/>
      <c r="Y31" s="11"/>
      <c r="AB31" s="100">
        <f>COUNTIF(T7:T29,"&lt;&gt;0")</f>
        <v>0</v>
      </c>
      <c r="AC31" s="100"/>
      <c r="AD31" s="100"/>
    </row>
    <row r="32" spans="2:30" ht="15.75" thickBot="1">
      <c r="B32" s="6" t="s">
        <v>7</v>
      </c>
      <c r="C32" s="5">
        <f aca="true" t="shared" si="16" ref="C32:P32">COUNTIF(C7:C29,"=3")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9">
        <f t="shared" si="16"/>
        <v>0</v>
      </c>
      <c r="N32" s="63">
        <f t="shared" si="16"/>
        <v>0</v>
      </c>
      <c r="O32" s="63">
        <f t="shared" si="16"/>
        <v>0</v>
      </c>
      <c r="P32" s="63">
        <f t="shared" si="16"/>
        <v>0</v>
      </c>
      <c r="Q32" s="11"/>
      <c r="R32" s="11"/>
      <c r="S32" s="11"/>
      <c r="T32" s="11"/>
      <c r="U32" s="11"/>
      <c r="V32" s="11"/>
      <c r="W32" s="11"/>
      <c r="X32" s="11"/>
      <c r="Y32" s="11"/>
      <c r="AB32" s="104">
        <f>AB31/$Y$2</f>
        <v>0</v>
      </c>
      <c r="AC32" s="105"/>
      <c r="AD32" s="106"/>
    </row>
    <row r="33" spans="2:30" ht="15.75" thickBot="1">
      <c r="B33" s="6" t="s">
        <v>9</v>
      </c>
      <c r="C33" s="5">
        <f aca="true" t="shared" si="17" ref="C33:P33">COUNTIF(C7:C29,"=2")</f>
        <v>0</v>
      </c>
      <c r="D33" s="5">
        <f t="shared" si="17"/>
        <v>0</v>
      </c>
      <c r="E33" s="5">
        <f t="shared" si="17"/>
        <v>0</v>
      </c>
      <c r="F33" s="5">
        <f t="shared" si="17"/>
        <v>0</v>
      </c>
      <c r="G33" s="5">
        <f t="shared" si="17"/>
        <v>0</v>
      </c>
      <c r="H33" s="5">
        <f t="shared" si="17"/>
        <v>0</v>
      </c>
      <c r="I33" s="5">
        <f t="shared" si="17"/>
        <v>0</v>
      </c>
      <c r="J33" s="5">
        <f t="shared" si="17"/>
        <v>0</v>
      </c>
      <c r="K33" s="5">
        <f t="shared" si="17"/>
        <v>0</v>
      </c>
      <c r="L33" s="5">
        <f t="shared" si="17"/>
        <v>0</v>
      </c>
      <c r="M33" s="59">
        <f t="shared" si="17"/>
        <v>0</v>
      </c>
      <c r="N33" s="63">
        <f t="shared" si="17"/>
        <v>0</v>
      </c>
      <c r="O33" s="63">
        <f t="shared" si="17"/>
        <v>0</v>
      </c>
      <c r="P33" s="63">
        <f t="shared" si="17"/>
        <v>0</v>
      </c>
      <c r="Q33" s="11"/>
      <c r="V33" s="22"/>
      <c r="W33" s="101" t="s">
        <v>234</v>
      </c>
      <c r="X33" s="102"/>
      <c r="Y33" s="102"/>
      <c r="Z33" s="103"/>
      <c r="AC33" s="21"/>
      <c r="AD33" s="21"/>
    </row>
    <row r="34" spans="2:30" ht="15">
      <c r="B34" s="7" t="s">
        <v>10</v>
      </c>
      <c r="C34" s="8">
        <f>(C30+C31)/$Y$2*100</f>
        <v>0</v>
      </c>
      <c r="D34" s="8">
        <f aca="true" t="shared" si="18" ref="D34:P34">(D30+D31)/$Y$2*100</f>
        <v>0</v>
      </c>
      <c r="E34" s="8">
        <f t="shared" si="18"/>
        <v>0</v>
      </c>
      <c r="F34" s="8">
        <f t="shared" si="18"/>
        <v>0</v>
      </c>
      <c r="G34" s="8">
        <f t="shared" si="18"/>
        <v>0</v>
      </c>
      <c r="H34" s="8">
        <f t="shared" si="18"/>
        <v>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60">
        <f t="shared" si="18"/>
        <v>0</v>
      </c>
      <c r="N34" s="64">
        <f t="shared" si="18"/>
        <v>0</v>
      </c>
      <c r="O34" s="64">
        <f t="shared" si="18"/>
        <v>0</v>
      </c>
      <c r="P34" s="64">
        <f t="shared" si="18"/>
        <v>0</v>
      </c>
      <c r="Q34" s="11"/>
      <c r="V34" s="11"/>
      <c r="W34" s="36" t="s">
        <v>20</v>
      </c>
      <c r="X34" s="27">
        <f>Z30/$Y$2*100</f>
        <v>0</v>
      </c>
      <c r="Y34" s="30" t="s">
        <v>23</v>
      </c>
      <c r="Z34" s="33">
        <f>AB30/$Y$2</f>
        <v>0</v>
      </c>
      <c r="AC34" s="11"/>
      <c r="AD34" s="11"/>
    </row>
    <row r="35" spans="2:30" ht="15">
      <c r="B35" s="7" t="s">
        <v>11</v>
      </c>
      <c r="C35" s="8">
        <f>(C30+C31+C32)/$Y$2*100</f>
        <v>0</v>
      </c>
      <c r="D35" s="8">
        <f aca="true" t="shared" si="19" ref="D35:P35">(D30+D31+D32)/$Y$2*100</f>
        <v>0</v>
      </c>
      <c r="E35" s="8">
        <f t="shared" si="19"/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8">
        <f t="shared" si="19"/>
        <v>0</v>
      </c>
      <c r="M35" s="60">
        <f t="shared" si="19"/>
        <v>0</v>
      </c>
      <c r="N35" s="64">
        <f t="shared" si="19"/>
        <v>0</v>
      </c>
      <c r="O35" s="64">
        <f t="shared" si="19"/>
        <v>0</v>
      </c>
      <c r="P35" s="64">
        <f t="shared" si="19"/>
        <v>0</v>
      </c>
      <c r="Q35" s="11"/>
      <c r="V35" s="11"/>
      <c r="W35" s="37" t="s">
        <v>21</v>
      </c>
      <c r="X35" s="28">
        <f>AA30/$Y$2*100</f>
        <v>0</v>
      </c>
      <c r="Y35" s="31" t="s">
        <v>24</v>
      </c>
      <c r="Z35" s="34">
        <f>AC30/$Y$2</f>
        <v>0</v>
      </c>
      <c r="AC35" s="11"/>
      <c r="AD35" s="11"/>
    </row>
    <row r="36" spans="2:30" ht="15.75" thickBot="1">
      <c r="B36" s="45" t="s">
        <v>12</v>
      </c>
      <c r="C36" s="8">
        <f>(C30*5+C31*4+C32*3+C33*2)/$Y$2</f>
        <v>0</v>
      </c>
      <c r="D36" s="8">
        <f aca="true" t="shared" si="20" ref="D36:P36">(D30*5+D31*4+D32*3+D33*2)/$Y$2</f>
        <v>0</v>
      </c>
      <c r="E36" s="8">
        <f t="shared" si="20"/>
        <v>0</v>
      </c>
      <c r="F36" s="8">
        <f t="shared" si="20"/>
        <v>0</v>
      </c>
      <c r="G36" s="8">
        <f t="shared" si="20"/>
        <v>0</v>
      </c>
      <c r="H36" s="8">
        <f t="shared" si="20"/>
        <v>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  <c r="M36" s="60">
        <f t="shared" si="20"/>
        <v>0</v>
      </c>
      <c r="N36" s="65">
        <f t="shared" si="20"/>
        <v>0</v>
      </c>
      <c r="O36" s="65">
        <f t="shared" si="20"/>
        <v>0</v>
      </c>
      <c r="P36" s="65">
        <f t="shared" si="20"/>
        <v>0</v>
      </c>
      <c r="Q36" s="11"/>
      <c r="V36" s="11"/>
      <c r="W36" s="38" t="s">
        <v>22</v>
      </c>
      <c r="X36" s="29">
        <f>(Q30*5+R30*4+S30*3+T30*2)/($Y$2*$Y$1)</f>
        <v>0</v>
      </c>
      <c r="Y36" s="32" t="s">
        <v>25</v>
      </c>
      <c r="Z36" s="35">
        <f>AD30/$Y$2</f>
        <v>0</v>
      </c>
      <c r="AC36" s="11"/>
      <c r="AD36" s="11"/>
    </row>
    <row r="37" ht="15">
      <c r="B37" s="46"/>
    </row>
    <row r="38" ht="15">
      <c r="B38" s="47"/>
    </row>
    <row r="39" ht="15">
      <c r="B39" s="46"/>
    </row>
    <row r="40" ht="15">
      <c r="B40" s="47"/>
    </row>
    <row r="41" ht="15">
      <c r="B41" s="48"/>
    </row>
    <row r="42" spans="2:12" ht="15">
      <c r="B42" s="49"/>
      <c r="L42" s="11"/>
    </row>
    <row r="43" ht="15">
      <c r="B43" s="48"/>
    </row>
    <row r="44" ht="15">
      <c r="B44" s="49"/>
    </row>
    <row r="45" ht="15">
      <c r="B45" s="48"/>
    </row>
    <row r="46" ht="15">
      <c r="B46" s="49"/>
    </row>
    <row r="47" ht="15">
      <c r="B47" s="48"/>
    </row>
    <row r="48" ht="15">
      <c r="B48" s="49"/>
    </row>
    <row r="49" ht="15">
      <c r="B49" s="48"/>
    </row>
    <row r="50" ht="15">
      <c r="B50" s="49"/>
    </row>
    <row r="51" ht="15">
      <c r="B51" s="48"/>
    </row>
    <row r="52" ht="15">
      <c r="B52" s="48"/>
    </row>
    <row r="53" ht="15">
      <c r="B53" s="11"/>
    </row>
    <row r="54" ht="15">
      <c r="B54" s="11"/>
    </row>
  </sheetData>
  <sheetProtection/>
  <mergeCells count="9">
    <mergeCell ref="AB31:AD31"/>
    <mergeCell ref="AB32:AD32"/>
    <mergeCell ref="W33:Z33"/>
    <mergeCell ref="C3:P3"/>
    <mergeCell ref="C5:M5"/>
    <mergeCell ref="N5:P5"/>
    <mergeCell ref="Q5:AD5"/>
    <mergeCell ref="U6:V6"/>
    <mergeCell ref="W6:X6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4"/>
  <sheetViews>
    <sheetView zoomScalePageLayoutView="0" workbookViewId="0" topLeftCell="A4">
      <selection activeCell="A30" sqref="A30:IV35"/>
    </sheetView>
  </sheetViews>
  <sheetFormatPr defaultColWidth="9.140625" defaultRowHeight="15"/>
  <cols>
    <col min="1" max="1" width="3.140625" style="0" customWidth="1"/>
    <col min="2" max="2" width="22.8515625" style="0" customWidth="1"/>
    <col min="3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240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COUNT(A7:A33)</f>
        <v>23</v>
      </c>
      <c r="AA2" s="57" t="s">
        <v>233</v>
      </c>
    </row>
    <row r="3" spans="1:16" ht="9" customHeight="1" thickBo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20"/>
      <c r="O3" s="120"/>
      <c r="P3" s="120"/>
    </row>
    <row r="4" spans="3:16" ht="73.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50"/>
      <c r="N4" s="69"/>
      <c r="O4" s="70"/>
      <c r="P4" s="72"/>
    </row>
    <row r="5" spans="3:30" ht="9.75" customHeight="1" thickBot="1">
      <c r="C5" s="115" t="s">
        <v>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1" t="s">
        <v>236</v>
      </c>
      <c r="O5" s="122"/>
      <c r="P5" s="123"/>
      <c r="Q5" s="111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 thickBo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50">
        <v>11</v>
      </c>
      <c r="N6" s="69">
        <v>12</v>
      </c>
      <c r="O6" s="70">
        <v>13</v>
      </c>
      <c r="P6" s="71">
        <v>14</v>
      </c>
      <c r="Q6" s="51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/>
      <c r="D7" s="4"/>
      <c r="E7" s="4"/>
      <c r="F7" s="4"/>
      <c r="G7" s="4"/>
      <c r="H7" s="4"/>
      <c r="I7" s="4"/>
      <c r="J7" s="4"/>
      <c r="K7" s="4"/>
      <c r="L7" s="4"/>
      <c r="M7" s="53"/>
      <c r="N7" s="66"/>
      <c r="O7" s="67"/>
      <c r="P7" s="68"/>
      <c r="Q7" s="54">
        <f>COUNTIF(C7:P7,"=5")</f>
        <v>0</v>
      </c>
      <c r="R7" s="2">
        <f>COUNTIF(C7:P7,"=4")</f>
        <v>0</v>
      </c>
      <c r="S7" s="2">
        <f>COUNTIF(C7:P7,"=3")</f>
        <v>0</v>
      </c>
      <c r="T7" s="2">
        <f>COUNTIF(C7:P7,"=2")</f>
        <v>0</v>
      </c>
      <c r="U7" s="17">
        <f>Q7+R7</f>
        <v>0</v>
      </c>
      <c r="V7" s="24">
        <f>U7/$Y$1</f>
        <v>0</v>
      </c>
      <c r="W7" s="17">
        <f aca="true" t="shared" si="0" ref="W7:W29">U7+S7</f>
        <v>0</v>
      </c>
      <c r="X7" s="24">
        <f>W7/$Y$1</f>
        <v>0</v>
      </c>
      <c r="Y7" s="17">
        <f>(Q7*5+R7*4+S7*3+T7*2)/$Y$1</f>
        <v>0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/>
      <c r="D8" s="4"/>
      <c r="E8" s="4"/>
      <c r="F8" s="4"/>
      <c r="G8" s="4"/>
      <c r="H8" s="4"/>
      <c r="I8" s="4"/>
      <c r="J8" s="4"/>
      <c r="K8" s="4"/>
      <c r="L8" s="4"/>
      <c r="M8" s="53"/>
      <c r="N8" s="61"/>
      <c r="O8" s="4"/>
      <c r="P8" s="62"/>
      <c r="Q8" s="54">
        <f>COUNTIF(C8:P8,"=5")</f>
        <v>0</v>
      </c>
      <c r="R8" s="2">
        <f aca="true" t="shared" si="1" ref="R8:R29">COUNTIF(C8:P8,"=4")</f>
        <v>0</v>
      </c>
      <c r="S8" s="2">
        <f aca="true" t="shared" si="2" ref="S8:S29">COUNTIF(C8:P8,"=3")</f>
        <v>0</v>
      </c>
      <c r="T8" s="2">
        <f aca="true" t="shared" si="3" ref="T8:T29">COUNTIF(C8:P8,"=2")</f>
        <v>0</v>
      </c>
      <c r="U8" s="17">
        <f>Q8+R8</f>
        <v>0</v>
      </c>
      <c r="V8" s="24">
        <f aca="true" t="shared" si="4" ref="V8:V29">U8/$Y$1</f>
        <v>0</v>
      </c>
      <c r="W8" s="17">
        <f t="shared" si="0"/>
        <v>0</v>
      </c>
      <c r="X8" s="24">
        <f aca="true" t="shared" si="5" ref="X8:X29">W8/$Y$1</f>
        <v>0</v>
      </c>
      <c r="Y8" s="17">
        <f>(Q8*5+R8*4+S8*3+T8*2)/$Y$1</f>
        <v>0</v>
      </c>
      <c r="Z8" s="1" t="str">
        <f aca="true" t="shared" si="6" ref="Z8:Z29">IF(U8=$Y$1,"4+5","-")</f>
        <v>-</v>
      </c>
      <c r="AA8" s="1" t="str">
        <f aca="true" t="shared" si="7" ref="AA8:AA29">IF(W8=$Y$1,"3+4+5","-")</f>
        <v>-</v>
      </c>
      <c r="AB8" s="1" t="str">
        <f aca="true" t="shared" si="8" ref="AB8:AB29">IF(T8=1,"+","-")</f>
        <v>-</v>
      </c>
      <c r="AC8" s="1" t="str">
        <f aca="true" t="shared" si="9" ref="AC8:AC29">IF(T8=2,"+","-")</f>
        <v>-</v>
      </c>
      <c r="AD8" s="1" t="str">
        <f aca="true" t="shared" si="10" ref="AD8:AD29">IF(T8&gt;2,"+","-")</f>
        <v>-</v>
      </c>
    </row>
    <row r="9" spans="1:30" ht="12.75" customHeight="1">
      <c r="A9" s="42">
        <v>3</v>
      </c>
      <c r="B9" s="90" t="s">
        <v>254</v>
      </c>
      <c r="C9" s="43"/>
      <c r="D9" s="4"/>
      <c r="E9" s="4"/>
      <c r="F9" s="4"/>
      <c r="G9" s="4"/>
      <c r="H9" s="4"/>
      <c r="I9" s="4"/>
      <c r="J9" s="4"/>
      <c r="K9" s="4"/>
      <c r="L9" s="4"/>
      <c r="M9" s="53"/>
      <c r="N9" s="61"/>
      <c r="O9" s="4"/>
      <c r="P9" s="62"/>
      <c r="Q9" s="54">
        <f aca="true" t="shared" si="11" ref="Q9:Q29">COUNTIF(C9:P9,"=5")</f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17">
        <f aca="true" t="shared" si="12" ref="U9:U29">Q9+R9</f>
        <v>0</v>
      </c>
      <c r="V9" s="24">
        <f t="shared" si="4"/>
        <v>0</v>
      </c>
      <c r="W9" s="17">
        <f t="shared" si="0"/>
        <v>0</v>
      </c>
      <c r="X9" s="24">
        <f t="shared" si="5"/>
        <v>0</v>
      </c>
      <c r="Y9" s="17">
        <f aca="true" t="shared" si="13" ref="Y9:Y29">(Q9*5+R9*4+S9*3+T9*2)/$Y$1</f>
        <v>0</v>
      </c>
      <c r="Z9" s="1" t="str">
        <f t="shared" si="6"/>
        <v>-</v>
      </c>
      <c r="AA9" s="1" t="str">
        <f t="shared" si="7"/>
        <v>-</v>
      </c>
      <c r="AB9" s="1" t="str">
        <f t="shared" si="8"/>
        <v>-</v>
      </c>
      <c r="AC9" s="1" t="str">
        <f t="shared" si="9"/>
        <v>-</v>
      </c>
      <c r="AD9" s="1" t="str">
        <f t="shared" si="10"/>
        <v>-</v>
      </c>
    </row>
    <row r="10" spans="1:30" ht="12.75" customHeight="1">
      <c r="A10" s="42">
        <v>4</v>
      </c>
      <c r="B10" s="90" t="s">
        <v>256</v>
      </c>
      <c r="C10" s="43"/>
      <c r="D10" s="4"/>
      <c r="E10" s="4"/>
      <c r="F10" s="4"/>
      <c r="G10" s="4"/>
      <c r="H10" s="4"/>
      <c r="I10" s="4"/>
      <c r="J10" s="4"/>
      <c r="K10" s="4"/>
      <c r="L10" s="4"/>
      <c r="M10" s="53"/>
      <c r="N10" s="61"/>
      <c r="O10" s="4"/>
      <c r="P10" s="62"/>
      <c r="Q10" s="54">
        <f t="shared" si="11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17">
        <f t="shared" si="12"/>
        <v>0</v>
      </c>
      <c r="V10" s="24">
        <f t="shared" si="4"/>
        <v>0</v>
      </c>
      <c r="W10" s="17">
        <f t="shared" si="0"/>
        <v>0</v>
      </c>
      <c r="X10" s="24">
        <f t="shared" si="5"/>
        <v>0</v>
      </c>
      <c r="Y10" s="17">
        <f t="shared" si="13"/>
        <v>0</v>
      </c>
      <c r="Z10" s="1" t="str">
        <f t="shared" si="6"/>
        <v>-</v>
      </c>
      <c r="AA10" s="1" t="str">
        <f t="shared" si="7"/>
        <v>-</v>
      </c>
      <c r="AB10" s="1" t="str">
        <f t="shared" si="8"/>
        <v>-</v>
      </c>
      <c r="AC10" s="1" t="str">
        <f t="shared" si="9"/>
        <v>-</v>
      </c>
      <c r="AD10" s="1" t="str">
        <f t="shared" si="10"/>
        <v>-</v>
      </c>
    </row>
    <row r="11" spans="1:30" ht="12.75" customHeight="1">
      <c r="A11" s="42">
        <v>5</v>
      </c>
      <c r="B11" s="90" t="s">
        <v>257</v>
      </c>
      <c r="C11" s="43"/>
      <c r="D11" s="4"/>
      <c r="E11" s="4"/>
      <c r="F11" s="4"/>
      <c r="G11" s="4"/>
      <c r="H11" s="4"/>
      <c r="I11" s="4"/>
      <c r="J11" s="4"/>
      <c r="K11" s="4"/>
      <c r="L11" s="4"/>
      <c r="M11" s="53"/>
      <c r="N11" s="61"/>
      <c r="O11" s="4"/>
      <c r="P11" s="62"/>
      <c r="Q11" s="54">
        <f t="shared" si="11"/>
        <v>0</v>
      </c>
      <c r="R11" s="2">
        <f t="shared" si="1"/>
        <v>0</v>
      </c>
      <c r="S11" s="2">
        <f t="shared" si="2"/>
        <v>0</v>
      </c>
      <c r="T11" s="2">
        <f t="shared" si="3"/>
        <v>0</v>
      </c>
      <c r="U11" s="17">
        <f t="shared" si="12"/>
        <v>0</v>
      </c>
      <c r="V11" s="24">
        <f t="shared" si="4"/>
        <v>0</v>
      </c>
      <c r="W11" s="17">
        <f t="shared" si="0"/>
        <v>0</v>
      </c>
      <c r="X11" s="24">
        <f t="shared" si="5"/>
        <v>0</v>
      </c>
      <c r="Y11" s="17">
        <f t="shared" si="13"/>
        <v>0</v>
      </c>
      <c r="Z11" s="1" t="str">
        <f t="shared" si="6"/>
        <v>-</v>
      </c>
      <c r="AA11" s="1" t="str">
        <f t="shared" si="7"/>
        <v>-</v>
      </c>
      <c r="AB11" s="1" t="str">
        <f t="shared" si="8"/>
        <v>-</v>
      </c>
      <c r="AC11" s="1" t="str">
        <f t="shared" si="9"/>
        <v>-</v>
      </c>
      <c r="AD11" s="1" t="str">
        <f t="shared" si="10"/>
        <v>-</v>
      </c>
    </row>
    <row r="12" spans="1:30" ht="12.75" customHeight="1">
      <c r="A12" s="42">
        <v>6</v>
      </c>
      <c r="B12" s="90" t="s">
        <v>258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53"/>
      <c r="N12" s="61"/>
      <c r="O12" s="4"/>
      <c r="P12" s="62"/>
      <c r="Q12" s="54">
        <f t="shared" si="11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17">
        <f t="shared" si="12"/>
        <v>0</v>
      </c>
      <c r="V12" s="24">
        <f t="shared" si="4"/>
        <v>0</v>
      </c>
      <c r="W12" s="17">
        <f t="shared" si="0"/>
        <v>0</v>
      </c>
      <c r="X12" s="24">
        <f t="shared" si="5"/>
        <v>0</v>
      </c>
      <c r="Y12" s="17">
        <f t="shared" si="13"/>
        <v>0</v>
      </c>
      <c r="Z12" s="1" t="str">
        <f t="shared" si="6"/>
        <v>-</v>
      </c>
      <c r="AA12" s="1" t="str">
        <f t="shared" si="7"/>
        <v>-</v>
      </c>
      <c r="AB12" s="1" t="str">
        <f t="shared" si="8"/>
        <v>-</v>
      </c>
      <c r="AC12" s="1" t="str">
        <f t="shared" si="9"/>
        <v>-</v>
      </c>
      <c r="AD12" s="1" t="str">
        <f t="shared" si="10"/>
        <v>-</v>
      </c>
    </row>
    <row r="13" spans="1:30" ht="12.75" customHeight="1">
      <c r="A13" s="42">
        <v>7</v>
      </c>
      <c r="B13" s="90" t="s">
        <v>247</v>
      </c>
      <c r="C13" s="43"/>
      <c r="D13" s="4"/>
      <c r="E13" s="4"/>
      <c r="F13" s="4"/>
      <c r="G13" s="4"/>
      <c r="H13" s="4"/>
      <c r="I13" s="4"/>
      <c r="J13" s="4"/>
      <c r="K13" s="4"/>
      <c r="L13" s="4"/>
      <c r="M13" s="53"/>
      <c r="N13" s="61"/>
      <c r="O13" s="4"/>
      <c r="P13" s="62"/>
      <c r="Q13" s="54">
        <f t="shared" si="11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17">
        <f t="shared" si="12"/>
        <v>0</v>
      </c>
      <c r="V13" s="24">
        <f t="shared" si="4"/>
        <v>0</v>
      </c>
      <c r="W13" s="17">
        <f t="shared" si="0"/>
        <v>0</v>
      </c>
      <c r="X13" s="24">
        <f t="shared" si="5"/>
        <v>0</v>
      </c>
      <c r="Y13" s="17">
        <f t="shared" si="13"/>
        <v>0</v>
      </c>
      <c r="Z13" s="1" t="str">
        <f t="shared" si="6"/>
        <v>-</v>
      </c>
      <c r="AA13" s="1" t="str">
        <f t="shared" si="7"/>
        <v>-</v>
      </c>
      <c r="AB13" s="1" t="str">
        <f t="shared" si="8"/>
        <v>-</v>
      </c>
      <c r="AC13" s="1" t="str">
        <f t="shared" si="9"/>
        <v>-</v>
      </c>
      <c r="AD13" s="1" t="str">
        <f t="shared" si="10"/>
        <v>-</v>
      </c>
    </row>
    <row r="14" spans="1:30" ht="12.75" customHeight="1">
      <c r="A14" s="42">
        <v>8</v>
      </c>
      <c r="B14" s="90" t="s">
        <v>259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53"/>
      <c r="N14" s="61"/>
      <c r="O14" s="4"/>
      <c r="P14" s="62"/>
      <c r="Q14" s="54">
        <f t="shared" si="11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17">
        <f t="shared" si="12"/>
        <v>0</v>
      </c>
      <c r="V14" s="24">
        <f t="shared" si="4"/>
        <v>0</v>
      </c>
      <c r="W14" s="17">
        <f t="shared" si="0"/>
        <v>0</v>
      </c>
      <c r="X14" s="24">
        <f t="shared" si="5"/>
        <v>0</v>
      </c>
      <c r="Y14" s="17">
        <f t="shared" si="13"/>
        <v>0</v>
      </c>
      <c r="Z14" s="1" t="str">
        <f t="shared" si="6"/>
        <v>-</v>
      </c>
      <c r="AA14" s="1" t="str">
        <f t="shared" si="7"/>
        <v>-</v>
      </c>
      <c r="AB14" s="1" t="str">
        <f t="shared" si="8"/>
        <v>-</v>
      </c>
      <c r="AC14" s="1" t="str">
        <f t="shared" si="9"/>
        <v>-</v>
      </c>
      <c r="AD14" s="1" t="str">
        <f t="shared" si="10"/>
        <v>-</v>
      </c>
    </row>
    <row r="15" spans="1:30" ht="12.75" customHeight="1">
      <c r="A15" s="42">
        <v>9</v>
      </c>
      <c r="B15" s="90" t="s">
        <v>248</v>
      </c>
      <c r="C15" s="43"/>
      <c r="D15" s="4"/>
      <c r="E15" s="4"/>
      <c r="F15" s="4"/>
      <c r="G15" s="4"/>
      <c r="H15" s="4"/>
      <c r="I15" s="4"/>
      <c r="J15" s="4"/>
      <c r="K15" s="4"/>
      <c r="L15" s="4"/>
      <c r="M15" s="53"/>
      <c r="N15" s="61"/>
      <c r="O15" s="4"/>
      <c r="P15" s="62"/>
      <c r="Q15" s="54">
        <f t="shared" si="11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17">
        <f t="shared" si="12"/>
        <v>0</v>
      </c>
      <c r="V15" s="24">
        <f t="shared" si="4"/>
        <v>0</v>
      </c>
      <c r="W15" s="17">
        <f t="shared" si="0"/>
        <v>0</v>
      </c>
      <c r="X15" s="24">
        <f t="shared" si="5"/>
        <v>0</v>
      </c>
      <c r="Y15" s="17">
        <f t="shared" si="13"/>
        <v>0</v>
      </c>
      <c r="Z15" s="1" t="str">
        <f t="shared" si="6"/>
        <v>-</v>
      </c>
      <c r="AA15" s="1" t="str">
        <f t="shared" si="7"/>
        <v>-</v>
      </c>
      <c r="AB15" s="1" t="str">
        <f t="shared" si="8"/>
        <v>-</v>
      </c>
      <c r="AC15" s="1" t="str">
        <f t="shared" si="9"/>
        <v>-</v>
      </c>
      <c r="AD15" s="1" t="str">
        <f t="shared" si="10"/>
        <v>-</v>
      </c>
    </row>
    <row r="16" spans="1:30" ht="12.75" customHeight="1">
      <c r="A16" s="42">
        <v>10</v>
      </c>
      <c r="B16" s="90" t="s">
        <v>249</v>
      </c>
      <c r="C16" s="43"/>
      <c r="D16" s="4"/>
      <c r="E16" s="4"/>
      <c r="F16" s="4"/>
      <c r="G16" s="4"/>
      <c r="H16" s="4"/>
      <c r="I16" s="4"/>
      <c r="J16" s="4"/>
      <c r="K16" s="4"/>
      <c r="L16" s="4"/>
      <c r="M16" s="53"/>
      <c r="N16" s="61"/>
      <c r="O16" s="4"/>
      <c r="P16" s="62"/>
      <c r="Q16" s="54">
        <f t="shared" si="11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17">
        <f t="shared" si="12"/>
        <v>0</v>
      </c>
      <c r="V16" s="24">
        <f t="shared" si="4"/>
        <v>0</v>
      </c>
      <c r="W16" s="17">
        <f t="shared" si="0"/>
        <v>0</v>
      </c>
      <c r="X16" s="24">
        <f t="shared" si="5"/>
        <v>0</v>
      </c>
      <c r="Y16" s="17">
        <f t="shared" si="13"/>
        <v>0</v>
      </c>
      <c r="Z16" s="1" t="str">
        <f t="shared" si="6"/>
        <v>-</v>
      </c>
      <c r="AA16" s="1" t="str">
        <f t="shared" si="7"/>
        <v>-</v>
      </c>
      <c r="AB16" s="1" t="str">
        <f t="shared" si="8"/>
        <v>-</v>
      </c>
      <c r="AC16" s="1" t="str">
        <f t="shared" si="9"/>
        <v>-</v>
      </c>
      <c r="AD16" s="1" t="str">
        <f t="shared" si="10"/>
        <v>-</v>
      </c>
    </row>
    <row r="17" spans="1:30" ht="12.75" customHeight="1">
      <c r="A17" s="42">
        <v>11</v>
      </c>
      <c r="B17" s="90" t="s">
        <v>260</v>
      </c>
      <c r="C17" s="43"/>
      <c r="D17" s="4"/>
      <c r="E17" s="4"/>
      <c r="F17" s="4"/>
      <c r="G17" s="4"/>
      <c r="H17" s="4"/>
      <c r="I17" s="4"/>
      <c r="J17" s="4"/>
      <c r="K17" s="4"/>
      <c r="L17" s="4"/>
      <c r="M17" s="53"/>
      <c r="N17" s="61"/>
      <c r="O17" s="4"/>
      <c r="P17" s="62"/>
      <c r="Q17" s="54">
        <f t="shared" si="11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17">
        <f t="shared" si="12"/>
        <v>0</v>
      </c>
      <c r="V17" s="24">
        <f t="shared" si="4"/>
        <v>0</v>
      </c>
      <c r="W17" s="17">
        <f t="shared" si="0"/>
        <v>0</v>
      </c>
      <c r="X17" s="24">
        <f t="shared" si="5"/>
        <v>0</v>
      </c>
      <c r="Y17" s="17">
        <f t="shared" si="13"/>
        <v>0</v>
      </c>
      <c r="Z17" s="1" t="str">
        <f t="shared" si="6"/>
        <v>-</v>
      </c>
      <c r="AA17" s="1" t="str">
        <f t="shared" si="7"/>
        <v>-</v>
      </c>
      <c r="AB17" s="1" t="str">
        <f t="shared" si="8"/>
        <v>-</v>
      </c>
      <c r="AC17" s="1" t="str">
        <f t="shared" si="9"/>
        <v>-</v>
      </c>
      <c r="AD17" s="1" t="str">
        <f t="shared" si="10"/>
        <v>-</v>
      </c>
    </row>
    <row r="18" spans="1:30" ht="12.75" customHeight="1">
      <c r="A18" s="42">
        <v>12</v>
      </c>
      <c r="B18" s="90" t="s">
        <v>261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53"/>
      <c r="N18" s="61"/>
      <c r="O18" s="4"/>
      <c r="P18" s="62"/>
      <c r="Q18" s="54">
        <f t="shared" si="11"/>
        <v>0</v>
      </c>
      <c r="R18" s="2">
        <f t="shared" si="1"/>
        <v>0</v>
      </c>
      <c r="S18" s="2">
        <f t="shared" si="2"/>
        <v>0</v>
      </c>
      <c r="T18" s="2">
        <f t="shared" si="3"/>
        <v>0</v>
      </c>
      <c r="U18" s="17">
        <f t="shared" si="12"/>
        <v>0</v>
      </c>
      <c r="V18" s="24">
        <f t="shared" si="4"/>
        <v>0</v>
      </c>
      <c r="W18" s="17">
        <f t="shared" si="0"/>
        <v>0</v>
      </c>
      <c r="X18" s="24">
        <f t="shared" si="5"/>
        <v>0</v>
      </c>
      <c r="Y18" s="17">
        <f t="shared" si="13"/>
        <v>0</v>
      </c>
      <c r="Z18" s="1" t="str">
        <f t="shared" si="6"/>
        <v>-</v>
      </c>
      <c r="AA18" s="1" t="str">
        <f t="shared" si="7"/>
        <v>-</v>
      </c>
      <c r="AB18" s="1" t="str">
        <f t="shared" si="8"/>
        <v>-</v>
      </c>
      <c r="AC18" s="1" t="str">
        <f t="shared" si="9"/>
        <v>-</v>
      </c>
      <c r="AD18" s="1" t="str">
        <f t="shared" si="10"/>
        <v>-</v>
      </c>
    </row>
    <row r="19" spans="1:30" ht="12.75" customHeight="1">
      <c r="A19" s="42">
        <v>13</v>
      </c>
      <c r="B19" s="90" t="s">
        <v>262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53"/>
      <c r="N19" s="61"/>
      <c r="O19" s="4"/>
      <c r="P19" s="62"/>
      <c r="Q19" s="54">
        <f t="shared" si="11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17">
        <f t="shared" si="12"/>
        <v>0</v>
      </c>
      <c r="V19" s="24">
        <f t="shared" si="4"/>
        <v>0</v>
      </c>
      <c r="W19" s="17">
        <f t="shared" si="0"/>
        <v>0</v>
      </c>
      <c r="X19" s="24">
        <f t="shared" si="5"/>
        <v>0</v>
      </c>
      <c r="Y19" s="17">
        <f t="shared" si="13"/>
        <v>0</v>
      </c>
      <c r="Z19" s="1" t="str">
        <f t="shared" si="6"/>
        <v>-</v>
      </c>
      <c r="AA19" s="1" t="str">
        <f t="shared" si="7"/>
        <v>-</v>
      </c>
      <c r="AB19" s="1" t="str">
        <f t="shared" si="8"/>
        <v>-</v>
      </c>
      <c r="AC19" s="1" t="str">
        <f t="shared" si="9"/>
        <v>-</v>
      </c>
      <c r="AD19" s="1" t="str">
        <f t="shared" si="10"/>
        <v>-</v>
      </c>
    </row>
    <row r="20" spans="1:30" ht="12.75" customHeight="1">
      <c r="A20" s="42">
        <v>14</v>
      </c>
      <c r="B20" s="90" t="s">
        <v>263</v>
      </c>
      <c r="C20" s="43"/>
      <c r="D20" s="4"/>
      <c r="E20" s="4"/>
      <c r="F20" s="4"/>
      <c r="G20" s="4"/>
      <c r="H20" s="4"/>
      <c r="I20" s="4"/>
      <c r="J20" s="4"/>
      <c r="K20" s="4"/>
      <c r="L20" s="4"/>
      <c r="M20" s="53"/>
      <c r="N20" s="61"/>
      <c r="O20" s="4"/>
      <c r="P20" s="62"/>
      <c r="Q20" s="54">
        <f t="shared" si="11"/>
        <v>0</v>
      </c>
      <c r="R20" s="2">
        <f t="shared" si="1"/>
        <v>0</v>
      </c>
      <c r="S20" s="2">
        <f t="shared" si="2"/>
        <v>0</v>
      </c>
      <c r="T20" s="2">
        <f t="shared" si="3"/>
        <v>0</v>
      </c>
      <c r="U20" s="17">
        <f t="shared" si="12"/>
        <v>0</v>
      </c>
      <c r="V20" s="24">
        <f t="shared" si="4"/>
        <v>0</v>
      </c>
      <c r="W20" s="17">
        <f t="shared" si="0"/>
        <v>0</v>
      </c>
      <c r="X20" s="24">
        <f t="shared" si="5"/>
        <v>0</v>
      </c>
      <c r="Y20" s="17">
        <f t="shared" si="13"/>
        <v>0</v>
      </c>
      <c r="Z20" s="1" t="str">
        <f t="shared" si="6"/>
        <v>-</v>
      </c>
      <c r="AA20" s="1" t="str">
        <f t="shared" si="7"/>
        <v>-</v>
      </c>
      <c r="AB20" s="1" t="str">
        <f t="shared" si="8"/>
        <v>-</v>
      </c>
      <c r="AC20" s="1" t="str">
        <f t="shared" si="9"/>
        <v>-</v>
      </c>
      <c r="AD20" s="1" t="str">
        <f t="shared" si="10"/>
        <v>-</v>
      </c>
    </row>
    <row r="21" spans="1:30" ht="12.75" customHeight="1">
      <c r="A21" s="42">
        <v>15</v>
      </c>
      <c r="B21" s="90" t="s">
        <v>250</v>
      </c>
      <c r="C21" s="43"/>
      <c r="D21" s="4"/>
      <c r="E21" s="4"/>
      <c r="F21" s="4"/>
      <c r="G21" s="4"/>
      <c r="H21" s="4"/>
      <c r="I21" s="4"/>
      <c r="J21" s="4"/>
      <c r="K21" s="4"/>
      <c r="L21" s="4"/>
      <c r="M21" s="53"/>
      <c r="N21" s="61"/>
      <c r="O21" s="4"/>
      <c r="P21" s="62"/>
      <c r="Q21" s="54">
        <f t="shared" si="11"/>
        <v>0</v>
      </c>
      <c r="R21" s="2">
        <f t="shared" si="1"/>
        <v>0</v>
      </c>
      <c r="S21" s="2">
        <f t="shared" si="2"/>
        <v>0</v>
      </c>
      <c r="T21" s="2">
        <f t="shared" si="3"/>
        <v>0</v>
      </c>
      <c r="U21" s="17">
        <f t="shared" si="12"/>
        <v>0</v>
      </c>
      <c r="V21" s="24">
        <f t="shared" si="4"/>
        <v>0</v>
      </c>
      <c r="W21" s="17">
        <f t="shared" si="0"/>
        <v>0</v>
      </c>
      <c r="X21" s="24">
        <f t="shared" si="5"/>
        <v>0</v>
      </c>
      <c r="Y21" s="17">
        <f t="shared" si="13"/>
        <v>0</v>
      </c>
      <c r="Z21" s="1" t="str">
        <f t="shared" si="6"/>
        <v>-</v>
      </c>
      <c r="AA21" s="1" t="str">
        <f t="shared" si="7"/>
        <v>-</v>
      </c>
      <c r="AB21" s="1" t="str">
        <f t="shared" si="8"/>
        <v>-</v>
      </c>
      <c r="AC21" s="1" t="str">
        <f t="shared" si="9"/>
        <v>-</v>
      </c>
      <c r="AD21" s="1" t="str">
        <f t="shared" si="10"/>
        <v>-</v>
      </c>
    </row>
    <row r="22" spans="1:30" ht="12.75" customHeight="1">
      <c r="A22" s="42">
        <v>16</v>
      </c>
      <c r="B22" s="90" t="s">
        <v>251</v>
      </c>
      <c r="C22" s="43"/>
      <c r="D22" s="4"/>
      <c r="E22" s="4"/>
      <c r="F22" s="4"/>
      <c r="G22" s="4"/>
      <c r="H22" s="4"/>
      <c r="I22" s="4"/>
      <c r="J22" s="4"/>
      <c r="K22" s="4"/>
      <c r="L22" s="4"/>
      <c r="M22" s="53"/>
      <c r="N22" s="61"/>
      <c r="O22" s="4"/>
      <c r="P22" s="62"/>
      <c r="Q22" s="54">
        <f t="shared" si="11"/>
        <v>0</v>
      </c>
      <c r="R22" s="2">
        <f t="shared" si="1"/>
        <v>0</v>
      </c>
      <c r="S22" s="2">
        <f t="shared" si="2"/>
        <v>0</v>
      </c>
      <c r="T22" s="2">
        <f t="shared" si="3"/>
        <v>0</v>
      </c>
      <c r="U22" s="17">
        <f t="shared" si="12"/>
        <v>0</v>
      </c>
      <c r="V22" s="24">
        <f t="shared" si="4"/>
        <v>0</v>
      </c>
      <c r="W22" s="17">
        <f t="shared" si="0"/>
        <v>0</v>
      </c>
      <c r="X22" s="24">
        <f t="shared" si="5"/>
        <v>0</v>
      </c>
      <c r="Y22" s="17">
        <f t="shared" si="13"/>
        <v>0</v>
      </c>
      <c r="Z22" s="1" t="str">
        <f t="shared" si="6"/>
        <v>-</v>
      </c>
      <c r="AA22" s="1" t="str">
        <f t="shared" si="7"/>
        <v>-</v>
      </c>
      <c r="AB22" s="1" t="str">
        <f t="shared" si="8"/>
        <v>-</v>
      </c>
      <c r="AC22" s="1" t="str">
        <f t="shared" si="9"/>
        <v>-</v>
      </c>
      <c r="AD22" s="1" t="str">
        <f t="shared" si="10"/>
        <v>-</v>
      </c>
    </row>
    <row r="23" spans="1:30" ht="12.75" customHeight="1">
      <c r="A23" s="42">
        <v>17</v>
      </c>
      <c r="B23" s="90" t="s">
        <v>264</v>
      </c>
      <c r="C23" s="43"/>
      <c r="D23" s="4"/>
      <c r="E23" s="4"/>
      <c r="F23" s="4"/>
      <c r="G23" s="4"/>
      <c r="H23" s="4"/>
      <c r="I23" s="4"/>
      <c r="J23" s="4"/>
      <c r="K23" s="4"/>
      <c r="L23" s="4"/>
      <c r="M23" s="53"/>
      <c r="N23" s="61"/>
      <c r="O23" s="4"/>
      <c r="P23" s="62"/>
      <c r="Q23" s="54">
        <f t="shared" si="11"/>
        <v>0</v>
      </c>
      <c r="R23" s="2">
        <f t="shared" si="1"/>
        <v>0</v>
      </c>
      <c r="S23" s="2">
        <f t="shared" si="2"/>
        <v>0</v>
      </c>
      <c r="T23" s="2">
        <f t="shared" si="3"/>
        <v>0</v>
      </c>
      <c r="U23" s="17">
        <f t="shared" si="12"/>
        <v>0</v>
      </c>
      <c r="V23" s="24">
        <f t="shared" si="4"/>
        <v>0</v>
      </c>
      <c r="W23" s="17">
        <f t="shared" si="0"/>
        <v>0</v>
      </c>
      <c r="X23" s="24">
        <f t="shared" si="5"/>
        <v>0</v>
      </c>
      <c r="Y23" s="17">
        <f t="shared" si="13"/>
        <v>0</v>
      </c>
      <c r="Z23" s="1" t="str">
        <f t="shared" si="6"/>
        <v>-</v>
      </c>
      <c r="AA23" s="1" t="str">
        <f t="shared" si="7"/>
        <v>-</v>
      </c>
      <c r="AB23" s="1" t="str">
        <f t="shared" si="8"/>
        <v>-</v>
      </c>
      <c r="AC23" s="1" t="str">
        <f t="shared" si="9"/>
        <v>-</v>
      </c>
      <c r="AD23" s="1" t="str">
        <f t="shared" si="10"/>
        <v>-</v>
      </c>
    </row>
    <row r="24" spans="1:30" ht="12.75" customHeight="1">
      <c r="A24" s="42">
        <v>18</v>
      </c>
      <c r="B24" s="90" t="s">
        <v>265</v>
      </c>
      <c r="C24" s="43"/>
      <c r="D24" s="4"/>
      <c r="E24" s="4"/>
      <c r="F24" s="4"/>
      <c r="G24" s="4"/>
      <c r="H24" s="4"/>
      <c r="I24" s="4"/>
      <c r="J24" s="4"/>
      <c r="K24" s="4"/>
      <c r="L24" s="4"/>
      <c r="M24" s="53"/>
      <c r="N24" s="61"/>
      <c r="O24" s="4"/>
      <c r="P24" s="62"/>
      <c r="Q24" s="54">
        <f t="shared" si="11"/>
        <v>0</v>
      </c>
      <c r="R24" s="2">
        <f t="shared" si="1"/>
        <v>0</v>
      </c>
      <c r="S24" s="2">
        <f t="shared" si="2"/>
        <v>0</v>
      </c>
      <c r="T24" s="2">
        <f t="shared" si="3"/>
        <v>0</v>
      </c>
      <c r="U24" s="17">
        <f t="shared" si="12"/>
        <v>0</v>
      </c>
      <c r="V24" s="24">
        <f t="shared" si="4"/>
        <v>0</v>
      </c>
      <c r="W24" s="17">
        <f t="shared" si="0"/>
        <v>0</v>
      </c>
      <c r="X24" s="24">
        <f t="shared" si="5"/>
        <v>0</v>
      </c>
      <c r="Y24" s="17">
        <f t="shared" si="13"/>
        <v>0</v>
      </c>
      <c r="Z24" s="1" t="str">
        <f t="shared" si="6"/>
        <v>-</v>
      </c>
      <c r="AA24" s="1" t="str">
        <f t="shared" si="7"/>
        <v>-</v>
      </c>
      <c r="AB24" s="1" t="str">
        <f t="shared" si="8"/>
        <v>-</v>
      </c>
      <c r="AC24" s="1" t="str">
        <f t="shared" si="9"/>
        <v>-</v>
      </c>
      <c r="AD24" s="1" t="str">
        <f t="shared" si="10"/>
        <v>-</v>
      </c>
    </row>
    <row r="25" spans="1:30" ht="12.75" customHeight="1">
      <c r="A25" s="42">
        <v>19</v>
      </c>
      <c r="B25" s="90" t="s">
        <v>266</v>
      </c>
      <c r="C25" s="43"/>
      <c r="D25" s="4"/>
      <c r="E25" s="4"/>
      <c r="F25" s="4"/>
      <c r="G25" s="4"/>
      <c r="H25" s="4"/>
      <c r="I25" s="4"/>
      <c r="J25" s="4"/>
      <c r="K25" s="4"/>
      <c r="L25" s="4"/>
      <c r="M25" s="53"/>
      <c r="N25" s="61"/>
      <c r="O25" s="4"/>
      <c r="P25" s="62"/>
      <c r="Q25" s="54">
        <f t="shared" si="11"/>
        <v>0</v>
      </c>
      <c r="R25" s="2">
        <f t="shared" si="1"/>
        <v>0</v>
      </c>
      <c r="S25" s="2">
        <f t="shared" si="2"/>
        <v>0</v>
      </c>
      <c r="T25" s="2">
        <f t="shared" si="3"/>
        <v>0</v>
      </c>
      <c r="U25" s="17">
        <f t="shared" si="12"/>
        <v>0</v>
      </c>
      <c r="V25" s="24">
        <f t="shared" si="4"/>
        <v>0</v>
      </c>
      <c r="W25" s="17">
        <f t="shared" si="0"/>
        <v>0</v>
      </c>
      <c r="X25" s="24">
        <f t="shared" si="5"/>
        <v>0</v>
      </c>
      <c r="Y25" s="17">
        <f t="shared" si="13"/>
        <v>0</v>
      </c>
      <c r="Z25" s="1" t="str">
        <f t="shared" si="6"/>
        <v>-</v>
      </c>
      <c r="AA25" s="1" t="str">
        <f t="shared" si="7"/>
        <v>-</v>
      </c>
      <c r="AB25" s="1" t="str">
        <f t="shared" si="8"/>
        <v>-</v>
      </c>
      <c r="AC25" s="1" t="str">
        <f t="shared" si="9"/>
        <v>-</v>
      </c>
      <c r="AD25" s="1" t="str">
        <f t="shared" si="10"/>
        <v>-</v>
      </c>
    </row>
    <row r="26" spans="1:30" ht="12.75" customHeight="1">
      <c r="A26" s="42">
        <v>20</v>
      </c>
      <c r="B26" s="90" t="s">
        <v>252</v>
      </c>
      <c r="C26" s="43"/>
      <c r="D26" s="4"/>
      <c r="E26" s="4"/>
      <c r="F26" s="4"/>
      <c r="G26" s="4"/>
      <c r="H26" s="4"/>
      <c r="I26" s="4"/>
      <c r="J26" s="4"/>
      <c r="K26" s="4"/>
      <c r="L26" s="4"/>
      <c r="M26" s="53"/>
      <c r="N26" s="61"/>
      <c r="O26" s="4"/>
      <c r="P26" s="62"/>
      <c r="Q26" s="54">
        <f t="shared" si="11"/>
        <v>0</v>
      </c>
      <c r="R26" s="2">
        <f t="shared" si="1"/>
        <v>0</v>
      </c>
      <c r="S26" s="2">
        <f t="shared" si="2"/>
        <v>0</v>
      </c>
      <c r="T26" s="2">
        <f t="shared" si="3"/>
        <v>0</v>
      </c>
      <c r="U26" s="17">
        <f t="shared" si="12"/>
        <v>0</v>
      </c>
      <c r="V26" s="24">
        <f t="shared" si="4"/>
        <v>0</v>
      </c>
      <c r="W26" s="17">
        <f t="shared" si="0"/>
        <v>0</v>
      </c>
      <c r="X26" s="24">
        <f t="shared" si="5"/>
        <v>0</v>
      </c>
      <c r="Y26" s="17">
        <f t="shared" si="13"/>
        <v>0</v>
      </c>
      <c r="Z26" s="1" t="str">
        <f t="shared" si="6"/>
        <v>-</v>
      </c>
      <c r="AA26" s="1" t="str">
        <f t="shared" si="7"/>
        <v>-</v>
      </c>
      <c r="AB26" s="1" t="str">
        <f t="shared" si="8"/>
        <v>-</v>
      </c>
      <c r="AC26" s="1" t="str">
        <f t="shared" si="9"/>
        <v>-</v>
      </c>
      <c r="AD26" s="1" t="str">
        <f t="shared" si="10"/>
        <v>-</v>
      </c>
    </row>
    <row r="27" spans="1:30" ht="12.75" customHeight="1">
      <c r="A27" s="42">
        <v>21</v>
      </c>
      <c r="B27" s="90" t="s">
        <v>267</v>
      </c>
      <c r="C27" s="43"/>
      <c r="D27" s="4"/>
      <c r="E27" s="4"/>
      <c r="F27" s="4"/>
      <c r="G27" s="4"/>
      <c r="H27" s="4"/>
      <c r="I27" s="4"/>
      <c r="J27" s="4"/>
      <c r="K27" s="4"/>
      <c r="L27" s="4"/>
      <c r="M27" s="53"/>
      <c r="N27" s="61"/>
      <c r="O27" s="4"/>
      <c r="P27" s="62"/>
      <c r="Q27" s="54">
        <f t="shared" si="11"/>
        <v>0</v>
      </c>
      <c r="R27" s="2">
        <f t="shared" si="1"/>
        <v>0</v>
      </c>
      <c r="S27" s="2">
        <f t="shared" si="2"/>
        <v>0</v>
      </c>
      <c r="T27" s="2">
        <f t="shared" si="3"/>
        <v>0</v>
      </c>
      <c r="U27" s="17">
        <f t="shared" si="12"/>
        <v>0</v>
      </c>
      <c r="V27" s="24">
        <f t="shared" si="4"/>
        <v>0</v>
      </c>
      <c r="W27" s="17">
        <f t="shared" si="0"/>
        <v>0</v>
      </c>
      <c r="X27" s="24">
        <f t="shared" si="5"/>
        <v>0</v>
      </c>
      <c r="Y27" s="17">
        <f t="shared" si="13"/>
        <v>0</v>
      </c>
      <c r="Z27" s="1" t="str">
        <f t="shared" si="6"/>
        <v>-</v>
      </c>
      <c r="AA27" s="1" t="str">
        <f t="shared" si="7"/>
        <v>-</v>
      </c>
      <c r="AB27" s="1" t="str">
        <f t="shared" si="8"/>
        <v>-</v>
      </c>
      <c r="AC27" s="1" t="str">
        <f t="shared" si="9"/>
        <v>-</v>
      </c>
      <c r="AD27" s="1" t="str">
        <f t="shared" si="10"/>
        <v>-</v>
      </c>
    </row>
    <row r="28" spans="1:30" ht="12.75" customHeight="1">
      <c r="A28" s="42">
        <v>22</v>
      </c>
      <c r="B28" s="90" t="s">
        <v>268</v>
      </c>
      <c r="C28" s="43"/>
      <c r="D28" s="4"/>
      <c r="E28" s="4"/>
      <c r="F28" s="4"/>
      <c r="G28" s="4"/>
      <c r="H28" s="4"/>
      <c r="I28" s="4"/>
      <c r="J28" s="4"/>
      <c r="K28" s="4"/>
      <c r="L28" s="4"/>
      <c r="M28" s="53"/>
      <c r="N28" s="61"/>
      <c r="O28" s="4"/>
      <c r="P28" s="62"/>
      <c r="Q28" s="54">
        <f t="shared" si="11"/>
        <v>0</v>
      </c>
      <c r="R28" s="2">
        <f t="shared" si="1"/>
        <v>0</v>
      </c>
      <c r="S28" s="2">
        <f t="shared" si="2"/>
        <v>0</v>
      </c>
      <c r="T28" s="2">
        <f t="shared" si="3"/>
        <v>0</v>
      </c>
      <c r="U28" s="17">
        <f t="shared" si="12"/>
        <v>0</v>
      </c>
      <c r="V28" s="24">
        <f t="shared" si="4"/>
        <v>0</v>
      </c>
      <c r="W28" s="17">
        <f t="shared" si="0"/>
        <v>0</v>
      </c>
      <c r="X28" s="24">
        <f t="shared" si="5"/>
        <v>0</v>
      </c>
      <c r="Y28" s="17">
        <f t="shared" si="13"/>
        <v>0</v>
      </c>
      <c r="Z28" s="1" t="str">
        <f t="shared" si="6"/>
        <v>-</v>
      </c>
      <c r="AA28" s="1" t="str">
        <f t="shared" si="7"/>
        <v>-</v>
      </c>
      <c r="AB28" s="1" t="str">
        <f t="shared" si="8"/>
        <v>-</v>
      </c>
      <c r="AC28" s="1" t="str">
        <f t="shared" si="9"/>
        <v>-</v>
      </c>
      <c r="AD28" s="1" t="str">
        <f t="shared" si="10"/>
        <v>-</v>
      </c>
    </row>
    <row r="29" spans="1:30" ht="12.75" customHeight="1">
      <c r="A29" s="42">
        <v>23</v>
      </c>
      <c r="B29" s="90" t="s">
        <v>253</v>
      </c>
      <c r="C29" s="43"/>
      <c r="D29" s="4"/>
      <c r="E29" s="4"/>
      <c r="F29" s="4"/>
      <c r="G29" s="4"/>
      <c r="H29" s="4"/>
      <c r="I29" s="4"/>
      <c r="J29" s="4"/>
      <c r="K29" s="4"/>
      <c r="L29" s="4"/>
      <c r="M29" s="53"/>
      <c r="N29" s="61"/>
      <c r="O29" s="4"/>
      <c r="P29" s="62"/>
      <c r="Q29" s="54">
        <f t="shared" si="11"/>
        <v>0</v>
      </c>
      <c r="R29" s="2">
        <f t="shared" si="1"/>
        <v>0</v>
      </c>
      <c r="S29" s="2">
        <f t="shared" si="2"/>
        <v>0</v>
      </c>
      <c r="T29" s="2">
        <f t="shared" si="3"/>
        <v>0</v>
      </c>
      <c r="U29" s="17">
        <f t="shared" si="12"/>
        <v>0</v>
      </c>
      <c r="V29" s="24">
        <f t="shared" si="4"/>
        <v>0</v>
      </c>
      <c r="W29" s="17">
        <f t="shared" si="0"/>
        <v>0</v>
      </c>
      <c r="X29" s="24">
        <f t="shared" si="5"/>
        <v>0</v>
      </c>
      <c r="Y29" s="17">
        <f t="shared" si="13"/>
        <v>0</v>
      </c>
      <c r="Z29" s="1" t="str">
        <f t="shared" si="6"/>
        <v>-</v>
      </c>
      <c r="AA29" s="1" t="str">
        <f t="shared" si="7"/>
        <v>-</v>
      </c>
      <c r="AB29" s="1" t="str">
        <f t="shared" si="8"/>
        <v>-</v>
      </c>
      <c r="AC29" s="1" t="str">
        <f t="shared" si="9"/>
        <v>-</v>
      </c>
      <c r="AD29" s="1" t="str">
        <f t="shared" si="10"/>
        <v>-</v>
      </c>
    </row>
    <row r="30" spans="2:30" ht="15">
      <c r="B30" s="6" t="s">
        <v>6</v>
      </c>
      <c r="C30" s="5">
        <f aca="true" t="shared" si="14" ref="C30:P30">COUNTIF(C7:C29,"=5")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9">
        <f t="shared" si="14"/>
        <v>0</v>
      </c>
      <c r="N30" s="63">
        <f t="shared" si="14"/>
        <v>0</v>
      </c>
      <c r="O30" s="63">
        <f t="shared" si="14"/>
        <v>0</v>
      </c>
      <c r="P30" s="63">
        <f t="shared" si="14"/>
        <v>0</v>
      </c>
      <c r="Q30" s="55">
        <f>SUM(Q7:Q29)</f>
        <v>0</v>
      </c>
      <c r="R30" s="23">
        <f>SUM(R7:R29)</f>
        <v>0</v>
      </c>
      <c r="S30" s="23">
        <f>SUM(S7:S29)</f>
        <v>0</v>
      </c>
      <c r="T30" s="23">
        <f>SUM(T7:T29)</f>
        <v>0</v>
      </c>
      <c r="U30" s="23">
        <f>SUM(U7:U29)</f>
        <v>0</v>
      </c>
      <c r="V30" s="25">
        <f>AVERAGE(V7:V29)</f>
        <v>0</v>
      </c>
      <c r="W30" s="23">
        <f>SUM(W7:W29)</f>
        <v>0</v>
      </c>
      <c r="X30" s="26">
        <f>AVERAGE(X7:X29)</f>
        <v>0</v>
      </c>
      <c r="Y30" s="18">
        <f>AVERAGE(Y7:Y29)</f>
        <v>0</v>
      </c>
      <c r="Z30" s="23">
        <f>COUNTIF(Z7:Z29,"=4+5")</f>
        <v>0</v>
      </c>
      <c r="AA30" s="23">
        <f>COUNTIF(AA7:AA29,"=3+4+5")</f>
        <v>0</v>
      </c>
      <c r="AB30" s="23">
        <f>COUNTIF(AB7:AB29,"=+")</f>
        <v>0</v>
      </c>
      <c r="AC30" s="23">
        <f>COUNTIF(AC7:AC29,"=+")</f>
        <v>0</v>
      </c>
      <c r="AD30" s="23">
        <f>COUNTIF(AD7:AD29,"=+")</f>
        <v>0</v>
      </c>
    </row>
    <row r="31" spans="2:30" ht="15">
      <c r="B31" s="6" t="s">
        <v>8</v>
      </c>
      <c r="C31" s="5">
        <f aca="true" t="shared" si="15" ref="C31:P31">COUNTIF(C7:C29,"=4")</f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0</v>
      </c>
      <c r="M31" s="59">
        <f t="shared" si="15"/>
        <v>0</v>
      </c>
      <c r="N31" s="63">
        <f t="shared" si="15"/>
        <v>0</v>
      </c>
      <c r="O31" s="63">
        <f t="shared" si="15"/>
        <v>0</v>
      </c>
      <c r="P31" s="63">
        <f t="shared" si="15"/>
        <v>0</v>
      </c>
      <c r="Q31" s="11"/>
      <c r="R31" s="11"/>
      <c r="S31" s="11"/>
      <c r="T31" s="11"/>
      <c r="U31" s="11"/>
      <c r="V31" s="11"/>
      <c r="W31" s="11"/>
      <c r="X31" s="11"/>
      <c r="Y31" s="11"/>
      <c r="AB31" s="100">
        <f>COUNTIF(T7:T29,"&lt;&gt;0")</f>
        <v>0</v>
      </c>
      <c r="AC31" s="100"/>
      <c r="AD31" s="100"/>
    </row>
    <row r="32" spans="2:30" ht="15.75" thickBot="1">
      <c r="B32" s="6" t="s">
        <v>7</v>
      </c>
      <c r="C32" s="5">
        <f aca="true" t="shared" si="16" ref="C32:P32">COUNTIF(C7:C29,"=3")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9">
        <f t="shared" si="16"/>
        <v>0</v>
      </c>
      <c r="N32" s="63">
        <f t="shared" si="16"/>
        <v>0</v>
      </c>
      <c r="O32" s="63">
        <f t="shared" si="16"/>
        <v>0</v>
      </c>
      <c r="P32" s="63">
        <f t="shared" si="16"/>
        <v>0</v>
      </c>
      <c r="Q32" s="11"/>
      <c r="R32" s="11"/>
      <c r="S32" s="11"/>
      <c r="T32" s="11"/>
      <c r="U32" s="11"/>
      <c r="V32" s="11"/>
      <c r="W32" s="11"/>
      <c r="X32" s="11"/>
      <c r="Y32" s="11"/>
      <c r="AB32" s="104">
        <f>AB31/$Y$2</f>
        <v>0</v>
      </c>
      <c r="AC32" s="105"/>
      <c r="AD32" s="106"/>
    </row>
    <row r="33" spans="2:30" ht="15.75" thickBot="1">
      <c r="B33" s="6" t="s">
        <v>9</v>
      </c>
      <c r="C33" s="5">
        <f aca="true" t="shared" si="17" ref="C33:P33">COUNTIF(C7:C29,"=2")</f>
        <v>0</v>
      </c>
      <c r="D33" s="5">
        <f t="shared" si="17"/>
        <v>0</v>
      </c>
      <c r="E33" s="5">
        <f t="shared" si="17"/>
        <v>0</v>
      </c>
      <c r="F33" s="5">
        <f t="shared" si="17"/>
        <v>0</v>
      </c>
      <c r="G33" s="5">
        <f t="shared" si="17"/>
        <v>0</v>
      </c>
      <c r="H33" s="5">
        <f t="shared" si="17"/>
        <v>0</v>
      </c>
      <c r="I33" s="5">
        <f t="shared" si="17"/>
        <v>0</v>
      </c>
      <c r="J33" s="5">
        <f t="shared" si="17"/>
        <v>0</v>
      </c>
      <c r="K33" s="5">
        <f t="shared" si="17"/>
        <v>0</v>
      </c>
      <c r="L33" s="5">
        <f t="shared" si="17"/>
        <v>0</v>
      </c>
      <c r="M33" s="59">
        <f t="shared" si="17"/>
        <v>0</v>
      </c>
      <c r="N33" s="63">
        <f t="shared" si="17"/>
        <v>0</v>
      </c>
      <c r="O33" s="63">
        <f t="shared" si="17"/>
        <v>0</v>
      </c>
      <c r="P33" s="63">
        <f t="shared" si="17"/>
        <v>0</v>
      </c>
      <c r="Q33" s="11"/>
      <c r="V33" s="22"/>
      <c r="W33" s="101" t="s">
        <v>234</v>
      </c>
      <c r="X33" s="102"/>
      <c r="Y33" s="102"/>
      <c r="Z33" s="103"/>
      <c r="AC33" s="21"/>
      <c r="AD33" s="21"/>
    </row>
    <row r="34" spans="2:30" ht="15">
      <c r="B34" s="7" t="s">
        <v>10</v>
      </c>
      <c r="C34" s="8">
        <f>(C30+C31)/$Y$2*100</f>
        <v>0</v>
      </c>
      <c r="D34" s="8">
        <f aca="true" t="shared" si="18" ref="D34:P34">(D30+D31)/$Y$2*100</f>
        <v>0</v>
      </c>
      <c r="E34" s="8">
        <f t="shared" si="18"/>
        <v>0</v>
      </c>
      <c r="F34" s="8">
        <f t="shared" si="18"/>
        <v>0</v>
      </c>
      <c r="G34" s="8">
        <f t="shared" si="18"/>
        <v>0</v>
      </c>
      <c r="H34" s="8">
        <f t="shared" si="18"/>
        <v>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60">
        <f t="shared" si="18"/>
        <v>0</v>
      </c>
      <c r="N34" s="64">
        <f t="shared" si="18"/>
        <v>0</v>
      </c>
      <c r="O34" s="64">
        <f t="shared" si="18"/>
        <v>0</v>
      </c>
      <c r="P34" s="64">
        <f t="shared" si="18"/>
        <v>0</v>
      </c>
      <c r="Q34" s="11"/>
      <c r="V34" s="11"/>
      <c r="W34" s="36" t="s">
        <v>20</v>
      </c>
      <c r="X34" s="27">
        <f>Z30/$Y$2*100</f>
        <v>0</v>
      </c>
      <c r="Y34" s="30" t="s">
        <v>23</v>
      </c>
      <c r="Z34" s="33">
        <f>AB30/$Y$2</f>
        <v>0</v>
      </c>
      <c r="AC34" s="11"/>
      <c r="AD34" s="11"/>
    </row>
    <row r="35" spans="2:30" ht="15">
      <c r="B35" s="7" t="s">
        <v>11</v>
      </c>
      <c r="C35" s="8">
        <f>(C30+C31+C32)/$Y$2*100</f>
        <v>0</v>
      </c>
      <c r="D35" s="8">
        <f aca="true" t="shared" si="19" ref="D35:P35">(D30+D31+D32)/$Y$2*100</f>
        <v>0</v>
      </c>
      <c r="E35" s="8">
        <f t="shared" si="19"/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8">
        <f t="shared" si="19"/>
        <v>0</v>
      </c>
      <c r="M35" s="60">
        <f t="shared" si="19"/>
        <v>0</v>
      </c>
      <c r="N35" s="64">
        <f t="shared" si="19"/>
        <v>0</v>
      </c>
      <c r="O35" s="64">
        <f t="shared" si="19"/>
        <v>0</v>
      </c>
      <c r="P35" s="64">
        <f t="shared" si="19"/>
        <v>0</v>
      </c>
      <c r="Q35" s="11"/>
      <c r="V35" s="11"/>
      <c r="W35" s="37" t="s">
        <v>21</v>
      </c>
      <c r="X35" s="28">
        <f>AA30/$Y$2*100</f>
        <v>0</v>
      </c>
      <c r="Y35" s="31" t="s">
        <v>24</v>
      </c>
      <c r="Z35" s="34">
        <f>AC30/$Y$2</f>
        <v>0</v>
      </c>
      <c r="AC35" s="11"/>
      <c r="AD35" s="11"/>
    </row>
    <row r="36" spans="2:30" ht="15.75" thickBot="1">
      <c r="B36" s="45" t="s">
        <v>12</v>
      </c>
      <c r="C36" s="8">
        <f>(C30*5+C31*4+C32*3+C33*2)/$Y$2</f>
        <v>0</v>
      </c>
      <c r="D36" s="8">
        <f aca="true" t="shared" si="20" ref="D36:P36">(D30*5+D31*4+D32*3+D33*2)/$Y$2</f>
        <v>0</v>
      </c>
      <c r="E36" s="8">
        <f t="shared" si="20"/>
        <v>0</v>
      </c>
      <c r="F36" s="8">
        <f t="shared" si="20"/>
        <v>0</v>
      </c>
      <c r="G36" s="8">
        <f t="shared" si="20"/>
        <v>0</v>
      </c>
      <c r="H36" s="8">
        <f t="shared" si="20"/>
        <v>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  <c r="M36" s="60">
        <f t="shared" si="20"/>
        <v>0</v>
      </c>
      <c r="N36" s="65">
        <f t="shared" si="20"/>
        <v>0</v>
      </c>
      <c r="O36" s="65">
        <f t="shared" si="20"/>
        <v>0</v>
      </c>
      <c r="P36" s="65">
        <f t="shared" si="20"/>
        <v>0</v>
      </c>
      <c r="Q36" s="11"/>
      <c r="V36" s="11"/>
      <c r="W36" s="38" t="s">
        <v>22</v>
      </c>
      <c r="X36" s="29">
        <f>(Q30*5+R30*4+S30*3+T30*2)/($Y$2*$Y$1)</f>
        <v>0</v>
      </c>
      <c r="Y36" s="32" t="s">
        <v>25</v>
      </c>
      <c r="Z36" s="35">
        <f>AD30/$Y$2</f>
        <v>0</v>
      </c>
      <c r="AC36" s="11"/>
      <c r="AD36" s="11"/>
    </row>
    <row r="37" ht="15">
      <c r="B37" s="46"/>
    </row>
    <row r="38" ht="15">
      <c r="B38" s="47"/>
    </row>
    <row r="39" ht="15">
      <c r="B39" s="46"/>
    </row>
    <row r="40" ht="15">
      <c r="B40" s="47"/>
    </row>
    <row r="41" ht="15">
      <c r="B41" s="48"/>
    </row>
    <row r="42" spans="2:12" ht="15">
      <c r="B42" s="49"/>
      <c r="L42" s="11"/>
    </row>
    <row r="43" ht="15">
      <c r="B43" s="48"/>
    </row>
    <row r="44" ht="15">
      <c r="B44" s="49"/>
    </row>
    <row r="45" ht="15">
      <c r="B45" s="48"/>
    </row>
    <row r="46" ht="15">
      <c r="B46" s="49"/>
    </row>
    <row r="47" ht="15">
      <c r="B47" s="48"/>
    </row>
    <row r="48" ht="15">
      <c r="B48" s="49"/>
    </row>
    <row r="49" ht="15">
      <c r="B49" s="48"/>
    </row>
    <row r="50" ht="15">
      <c r="B50" s="49"/>
    </row>
    <row r="51" ht="15">
      <c r="B51" s="48"/>
    </row>
    <row r="52" ht="15">
      <c r="B52" s="48"/>
    </row>
    <row r="53" ht="15">
      <c r="B53" s="11"/>
    </row>
    <row r="54" ht="15">
      <c r="B54" s="11"/>
    </row>
  </sheetData>
  <sheetProtection/>
  <mergeCells count="9">
    <mergeCell ref="AB31:AD31"/>
    <mergeCell ref="AB32:AD32"/>
    <mergeCell ref="W33:Z33"/>
    <mergeCell ref="C3:P3"/>
    <mergeCell ref="C5:M5"/>
    <mergeCell ref="N5:P5"/>
    <mergeCell ref="Q5:AD5"/>
    <mergeCell ref="U6:V6"/>
    <mergeCell ref="W6:X6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4"/>
  <sheetViews>
    <sheetView zoomScalePageLayoutView="0" workbookViewId="0" topLeftCell="A10">
      <selection activeCell="A30" sqref="A30:IV35"/>
    </sheetView>
  </sheetViews>
  <sheetFormatPr defaultColWidth="9.140625" defaultRowHeight="15"/>
  <cols>
    <col min="1" max="1" width="3.140625" style="0" customWidth="1"/>
    <col min="2" max="2" width="22.8515625" style="0" customWidth="1"/>
    <col min="3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243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COUNT(A7:A33)</f>
        <v>23</v>
      </c>
      <c r="AA2" s="57" t="s">
        <v>233</v>
      </c>
    </row>
    <row r="3" spans="1:16" ht="9" customHeight="1" thickBo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20"/>
      <c r="O3" s="120"/>
      <c r="P3" s="120"/>
    </row>
    <row r="4" spans="3:16" ht="73.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50"/>
      <c r="N4" s="69"/>
      <c r="O4" s="70"/>
      <c r="P4" s="72"/>
    </row>
    <row r="5" spans="3:30" ht="9.75" customHeight="1" thickBot="1">
      <c r="C5" s="115" t="s">
        <v>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1" t="s">
        <v>236</v>
      </c>
      <c r="O5" s="122"/>
      <c r="P5" s="123"/>
      <c r="Q5" s="111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 thickBo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50">
        <v>11</v>
      </c>
      <c r="N6" s="69">
        <v>12</v>
      </c>
      <c r="O6" s="70">
        <v>13</v>
      </c>
      <c r="P6" s="71">
        <v>14</v>
      </c>
      <c r="Q6" s="51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/>
      <c r="D7" s="4"/>
      <c r="E7" s="4"/>
      <c r="F7" s="4"/>
      <c r="G7" s="4"/>
      <c r="H7" s="4"/>
      <c r="I7" s="4"/>
      <c r="J7" s="4"/>
      <c r="K7" s="4"/>
      <c r="L7" s="4"/>
      <c r="M7" s="53"/>
      <c r="N7" s="66"/>
      <c r="O7" s="67"/>
      <c r="P7" s="68"/>
      <c r="Q7" s="54">
        <f>COUNTIF(C7:P7,"=5")</f>
        <v>0</v>
      </c>
      <c r="R7" s="2">
        <f>COUNTIF(C7:P7,"=4")</f>
        <v>0</v>
      </c>
      <c r="S7" s="2">
        <f>COUNTIF(C7:P7,"=3")</f>
        <v>0</v>
      </c>
      <c r="T7" s="2">
        <f>COUNTIF(C7:P7,"=2")</f>
        <v>0</v>
      </c>
      <c r="U7" s="17">
        <f>Q7+R7</f>
        <v>0</v>
      </c>
      <c r="V7" s="24">
        <f>U7/$Y$1</f>
        <v>0</v>
      </c>
      <c r="W7" s="17">
        <f aca="true" t="shared" si="0" ref="W7:W29">U7+S7</f>
        <v>0</v>
      </c>
      <c r="X7" s="24">
        <f>W7/$Y$1</f>
        <v>0</v>
      </c>
      <c r="Y7" s="17">
        <f>(Q7*5+R7*4+S7*3+T7*2)/$Y$1</f>
        <v>0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/>
      <c r="D8" s="4"/>
      <c r="E8" s="4"/>
      <c r="F8" s="4"/>
      <c r="G8" s="4"/>
      <c r="H8" s="4"/>
      <c r="I8" s="4"/>
      <c r="J8" s="4"/>
      <c r="K8" s="4"/>
      <c r="L8" s="4"/>
      <c r="M8" s="53"/>
      <c r="N8" s="61"/>
      <c r="O8" s="4"/>
      <c r="P8" s="62"/>
      <c r="Q8" s="54">
        <f>COUNTIF(C8:P8,"=5")</f>
        <v>0</v>
      </c>
      <c r="R8" s="2">
        <f aca="true" t="shared" si="1" ref="R8:R29">COUNTIF(C8:P8,"=4")</f>
        <v>0</v>
      </c>
      <c r="S8" s="2">
        <f aca="true" t="shared" si="2" ref="S8:S29">COUNTIF(C8:P8,"=3")</f>
        <v>0</v>
      </c>
      <c r="T8" s="2">
        <f aca="true" t="shared" si="3" ref="T8:T29">COUNTIF(C8:P8,"=2")</f>
        <v>0</v>
      </c>
      <c r="U8" s="17">
        <f>Q8+R8</f>
        <v>0</v>
      </c>
      <c r="V8" s="24">
        <f aca="true" t="shared" si="4" ref="V8:V29">U8/$Y$1</f>
        <v>0</v>
      </c>
      <c r="W8" s="17">
        <f t="shared" si="0"/>
        <v>0</v>
      </c>
      <c r="X8" s="24">
        <f aca="true" t="shared" si="5" ref="X8:X29">W8/$Y$1</f>
        <v>0</v>
      </c>
      <c r="Y8" s="17">
        <f>(Q8*5+R8*4+S8*3+T8*2)/$Y$1</f>
        <v>0</v>
      </c>
      <c r="Z8" s="1" t="str">
        <f aca="true" t="shared" si="6" ref="Z8:Z29">IF(U8=$Y$1,"4+5","-")</f>
        <v>-</v>
      </c>
      <c r="AA8" s="1" t="str">
        <f aca="true" t="shared" si="7" ref="AA8:AA29">IF(W8=$Y$1,"3+4+5","-")</f>
        <v>-</v>
      </c>
      <c r="AB8" s="1" t="str">
        <f aca="true" t="shared" si="8" ref="AB8:AB29">IF(T8=1,"+","-")</f>
        <v>-</v>
      </c>
      <c r="AC8" s="1" t="str">
        <f aca="true" t="shared" si="9" ref="AC8:AC29">IF(T8=2,"+","-")</f>
        <v>-</v>
      </c>
      <c r="AD8" s="1" t="str">
        <f aca="true" t="shared" si="10" ref="AD8:AD29">IF(T8&gt;2,"+","-")</f>
        <v>-</v>
      </c>
    </row>
    <row r="9" spans="1:30" ht="12.75" customHeight="1">
      <c r="A9" s="42">
        <v>3</v>
      </c>
      <c r="B9" s="90" t="s">
        <v>254</v>
      </c>
      <c r="C9" s="43"/>
      <c r="D9" s="4"/>
      <c r="E9" s="4"/>
      <c r="F9" s="4"/>
      <c r="G9" s="4"/>
      <c r="H9" s="4"/>
      <c r="I9" s="4"/>
      <c r="J9" s="4"/>
      <c r="K9" s="4"/>
      <c r="L9" s="4"/>
      <c r="M9" s="53"/>
      <c r="N9" s="61"/>
      <c r="O9" s="4"/>
      <c r="P9" s="62"/>
      <c r="Q9" s="54">
        <f aca="true" t="shared" si="11" ref="Q9:Q29">COUNTIF(C9:P9,"=5")</f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17">
        <f aca="true" t="shared" si="12" ref="U9:U29">Q9+R9</f>
        <v>0</v>
      </c>
      <c r="V9" s="24">
        <f t="shared" si="4"/>
        <v>0</v>
      </c>
      <c r="W9" s="17">
        <f t="shared" si="0"/>
        <v>0</v>
      </c>
      <c r="X9" s="24">
        <f t="shared" si="5"/>
        <v>0</v>
      </c>
      <c r="Y9" s="17">
        <f aca="true" t="shared" si="13" ref="Y9:Y29">(Q9*5+R9*4+S9*3+T9*2)/$Y$1</f>
        <v>0</v>
      </c>
      <c r="Z9" s="1" t="str">
        <f t="shared" si="6"/>
        <v>-</v>
      </c>
      <c r="AA9" s="1" t="str">
        <f t="shared" si="7"/>
        <v>-</v>
      </c>
      <c r="AB9" s="1" t="str">
        <f t="shared" si="8"/>
        <v>-</v>
      </c>
      <c r="AC9" s="1" t="str">
        <f t="shared" si="9"/>
        <v>-</v>
      </c>
      <c r="AD9" s="1" t="str">
        <f t="shared" si="10"/>
        <v>-</v>
      </c>
    </row>
    <row r="10" spans="1:30" ht="12.75" customHeight="1">
      <c r="A10" s="42">
        <v>4</v>
      </c>
      <c r="B10" s="90" t="s">
        <v>256</v>
      </c>
      <c r="C10" s="43"/>
      <c r="D10" s="4"/>
      <c r="E10" s="4"/>
      <c r="F10" s="4"/>
      <c r="G10" s="4"/>
      <c r="H10" s="4"/>
      <c r="I10" s="4"/>
      <c r="J10" s="4"/>
      <c r="K10" s="4"/>
      <c r="L10" s="4"/>
      <c r="M10" s="53"/>
      <c r="N10" s="61"/>
      <c r="O10" s="4"/>
      <c r="P10" s="62"/>
      <c r="Q10" s="54">
        <f t="shared" si="11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17">
        <f t="shared" si="12"/>
        <v>0</v>
      </c>
      <c r="V10" s="24">
        <f t="shared" si="4"/>
        <v>0</v>
      </c>
      <c r="W10" s="17">
        <f t="shared" si="0"/>
        <v>0</v>
      </c>
      <c r="X10" s="24">
        <f t="shared" si="5"/>
        <v>0</v>
      </c>
      <c r="Y10" s="17">
        <f t="shared" si="13"/>
        <v>0</v>
      </c>
      <c r="Z10" s="1" t="str">
        <f t="shared" si="6"/>
        <v>-</v>
      </c>
      <c r="AA10" s="1" t="str">
        <f t="shared" si="7"/>
        <v>-</v>
      </c>
      <c r="AB10" s="1" t="str">
        <f t="shared" si="8"/>
        <v>-</v>
      </c>
      <c r="AC10" s="1" t="str">
        <f t="shared" si="9"/>
        <v>-</v>
      </c>
      <c r="AD10" s="1" t="str">
        <f t="shared" si="10"/>
        <v>-</v>
      </c>
    </row>
    <row r="11" spans="1:30" ht="12.75" customHeight="1">
      <c r="A11" s="42">
        <v>5</v>
      </c>
      <c r="B11" s="90" t="s">
        <v>257</v>
      </c>
      <c r="C11" s="43"/>
      <c r="D11" s="4"/>
      <c r="E11" s="4"/>
      <c r="F11" s="4"/>
      <c r="G11" s="4"/>
      <c r="H11" s="4"/>
      <c r="I11" s="4"/>
      <c r="J11" s="4"/>
      <c r="K11" s="4"/>
      <c r="L11" s="4"/>
      <c r="M11" s="53"/>
      <c r="N11" s="61"/>
      <c r="O11" s="4"/>
      <c r="P11" s="62"/>
      <c r="Q11" s="54">
        <f t="shared" si="11"/>
        <v>0</v>
      </c>
      <c r="R11" s="2">
        <f t="shared" si="1"/>
        <v>0</v>
      </c>
      <c r="S11" s="2">
        <f t="shared" si="2"/>
        <v>0</v>
      </c>
      <c r="T11" s="2">
        <f t="shared" si="3"/>
        <v>0</v>
      </c>
      <c r="U11" s="17">
        <f t="shared" si="12"/>
        <v>0</v>
      </c>
      <c r="V11" s="24">
        <f t="shared" si="4"/>
        <v>0</v>
      </c>
      <c r="W11" s="17">
        <f t="shared" si="0"/>
        <v>0</v>
      </c>
      <c r="X11" s="24">
        <f t="shared" si="5"/>
        <v>0</v>
      </c>
      <c r="Y11" s="17">
        <f t="shared" si="13"/>
        <v>0</v>
      </c>
      <c r="Z11" s="1" t="str">
        <f t="shared" si="6"/>
        <v>-</v>
      </c>
      <c r="AA11" s="1" t="str">
        <f t="shared" si="7"/>
        <v>-</v>
      </c>
      <c r="AB11" s="1" t="str">
        <f t="shared" si="8"/>
        <v>-</v>
      </c>
      <c r="AC11" s="1" t="str">
        <f t="shared" si="9"/>
        <v>-</v>
      </c>
      <c r="AD11" s="1" t="str">
        <f t="shared" si="10"/>
        <v>-</v>
      </c>
    </row>
    <row r="12" spans="1:30" ht="12.75" customHeight="1">
      <c r="A12" s="42">
        <v>6</v>
      </c>
      <c r="B12" s="90" t="s">
        <v>258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53"/>
      <c r="N12" s="61"/>
      <c r="O12" s="4"/>
      <c r="P12" s="62"/>
      <c r="Q12" s="54">
        <f t="shared" si="11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17">
        <f t="shared" si="12"/>
        <v>0</v>
      </c>
      <c r="V12" s="24">
        <f t="shared" si="4"/>
        <v>0</v>
      </c>
      <c r="W12" s="17">
        <f t="shared" si="0"/>
        <v>0</v>
      </c>
      <c r="X12" s="24">
        <f t="shared" si="5"/>
        <v>0</v>
      </c>
      <c r="Y12" s="17">
        <f t="shared" si="13"/>
        <v>0</v>
      </c>
      <c r="Z12" s="1" t="str">
        <f t="shared" si="6"/>
        <v>-</v>
      </c>
      <c r="AA12" s="1" t="str">
        <f t="shared" si="7"/>
        <v>-</v>
      </c>
      <c r="AB12" s="1" t="str">
        <f t="shared" si="8"/>
        <v>-</v>
      </c>
      <c r="AC12" s="1" t="str">
        <f t="shared" si="9"/>
        <v>-</v>
      </c>
      <c r="AD12" s="1" t="str">
        <f t="shared" si="10"/>
        <v>-</v>
      </c>
    </row>
    <row r="13" spans="1:30" ht="12.75" customHeight="1">
      <c r="A13" s="42">
        <v>7</v>
      </c>
      <c r="B13" s="90" t="s">
        <v>247</v>
      </c>
      <c r="C13" s="43"/>
      <c r="D13" s="4"/>
      <c r="E13" s="4"/>
      <c r="F13" s="4"/>
      <c r="G13" s="4"/>
      <c r="H13" s="4"/>
      <c r="I13" s="4"/>
      <c r="J13" s="4"/>
      <c r="K13" s="4"/>
      <c r="L13" s="4"/>
      <c r="M13" s="53"/>
      <c r="N13" s="61"/>
      <c r="O13" s="4"/>
      <c r="P13" s="62"/>
      <c r="Q13" s="54">
        <f t="shared" si="11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17">
        <f t="shared" si="12"/>
        <v>0</v>
      </c>
      <c r="V13" s="24">
        <f t="shared" si="4"/>
        <v>0</v>
      </c>
      <c r="W13" s="17">
        <f t="shared" si="0"/>
        <v>0</v>
      </c>
      <c r="X13" s="24">
        <f t="shared" si="5"/>
        <v>0</v>
      </c>
      <c r="Y13" s="17">
        <f t="shared" si="13"/>
        <v>0</v>
      </c>
      <c r="Z13" s="1" t="str">
        <f t="shared" si="6"/>
        <v>-</v>
      </c>
      <c r="AA13" s="1" t="str">
        <f t="shared" si="7"/>
        <v>-</v>
      </c>
      <c r="AB13" s="1" t="str">
        <f t="shared" si="8"/>
        <v>-</v>
      </c>
      <c r="AC13" s="1" t="str">
        <f t="shared" si="9"/>
        <v>-</v>
      </c>
      <c r="AD13" s="1" t="str">
        <f t="shared" si="10"/>
        <v>-</v>
      </c>
    </row>
    <row r="14" spans="1:30" ht="12.75" customHeight="1">
      <c r="A14" s="42">
        <v>8</v>
      </c>
      <c r="B14" s="90" t="s">
        <v>259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53"/>
      <c r="N14" s="61"/>
      <c r="O14" s="4"/>
      <c r="P14" s="62"/>
      <c r="Q14" s="54">
        <f t="shared" si="11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17">
        <f t="shared" si="12"/>
        <v>0</v>
      </c>
      <c r="V14" s="24">
        <f t="shared" si="4"/>
        <v>0</v>
      </c>
      <c r="W14" s="17">
        <f t="shared" si="0"/>
        <v>0</v>
      </c>
      <c r="X14" s="24">
        <f t="shared" si="5"/>
        <v>0</v>
      </c>
      <c r="Y14" s="17">
        <f t="shared" si="13"/>
        <v>0</v>
      </c>
      <c r="Z14" s="1" t="str">
        <f t="shared" si="6"/>
        <v>-</v>
      </c>
      <c r="AA14" s="1" t="str">
        <f t="shared" si="7"/>
        <v>-</v>
      </c>
      <c r="AB14" s="1" t="str">
        <f t="shared" si="8"/>
        <v>-</v>
      </c>
      <c r="AC14" s="1" t="str">
        <f t="shared" si="9"/>
        <v>-</v>
      </c>
      <c r="AD14" s="1" t="str">
        <f t="shared" si="10"/>
        <v>-</v>
      </c>
    </row>
    <row r="15" spans="1:30" ht="12.75" customHeight="1">
      <c r="A15" s="42">
        <v>9</v>
      </c>
      <c r="B15" s="90" t="s">
        <v>248</v>
      </c>
      <c r="C15" s="43"/>
      <c r="D15" s="4"/>
      <c r="E15" s="4"/>
      <c r="F15" s="4"/>
      <c r="G15" s="4"/>
      <c r="H15" s="4"/>
      <c r="I15" s="4"/>
      <c r="J15" s="4"/>
      <c r="K15" s="4"/>
      <c r="L15" s="4"/>
      <c r="M15" s="53"/>
      <c r="N15" s="61"/>
      <c r="O15" s="4"/>
      <c r="P15" s="62"/>
      <c r="Q15" s="54">
        <f t="shared" si="11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17">
        <f t="shared" si="12"/>
        <v>0</v>
      </c>
      <c r="V15" s="24">
        <f t="shared" si="4"/>
        <v>0</v>
      </c>
      <c r="W15" s="17">
        <f t="shared" si="0"/>
        <v>0</v>
      </c>
      <c r="X15" s="24">
        <f t="shared" si="5"/>
        <v>0</v>
      </c>
      <c r="Y15" s="17">
        <f t="shared" si="13"/>
        <v>0</v>
      </c>
      <c r="Z15" s="1" t="str">
        <f t="shared" si="6"/>
        <v>-</v>
      </c>
      <c r="AA15" s="1" t="str">
        <f t="shared" si="7"/>
        <v>-</v>
      </c>
      <c r="AB15" s="1" t="str">
        <f t="shared" si="8"/>
        <v>-</v>
      </c>
      <c r="AC15" s="1" t="str">
        <f t="shared" si="9"/>
        <v>-</v>
      </c>
      <c r="AD15" s="1" t="str">
        <f t="shared" si="10"/>
        <v>-</v>
      </c>
    </row>
    <row r="16" spans="1:30" ht="12.75" customHeight="1">
      <c r="A16" s="42">
        <v>10</v>
      </c>
      <c r="B16" s="90" t="s">
        <v>249</v>
      </c>
      <c r="C16" s="43"/>
      <c r="D16" s="4"/>
      <c r="E16" s="4"/>
      <c r="F16" s="4"/>
      <c r="G16" s="4"/>
      <c r="H16" s="4"/>
      <c r="I16" s="4"/>
      <c r="J16" s="4"/>
      <c r="K16" s="4"/>
      <c r="L16" s="4"/>
      <c r="M16" s="53"/>
      <c r="N16" s="61"/>
      <c r="O16" s="4"/>
      <c r="P16" s="62"/>
      <c r="Q16" s="54">
        <f t="shared" si="11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17">
        <f t="shared" si="12"/>
        <v>0</v>
      </c>
      <c r="V16" s="24">
        <f t="shared" si="4"/>
        <v>0</v>
      </c>
      <c r="W16" s="17">
        <f t="shared" si="0"/>
        <v>0</v>
      </c>
      <c r="X16" s="24">
        <f t="shared" si="5"/>
        <v>0</v>
      </c>
      <c r="Y16" s="17">
        <f t="shared" si="13"/>
        <v>0</v>
      </c>
      <c r="Z16" s="1" t="str">
        <f t="shared" si="6"/>
        <v>-</v>
      </c>
      <c r="AA16" s="1" t="str">
        <f t="shared" si="7"/>
        <v>-</v>
      </c>
      <c r="AB16" s="1" t="str">
        <f t="shared" si="8"/>
        <v>-</v>
      </c>
      <c r="AC16" s="1" t="str">
        <f t="shared" si="9"/>
        <v>-</v>
      </c>
      <c r="AD16" s="1" t="str">
        <f t="shared" si="10"/>
        <v>-</v>
      </c>
    </row>
    <row r="17" spans="1:30" ht="12.75" customHeight="1">
      <c r="A17" s="42">
        <v>11</v>
      </c>
      <c r="B17" s="90" t="s">
        <v>260</v>
      </c>
      <c r="C17" s="43"/>
      <c r="D17" s="4"/>
      <c r="E17" s="4"/>
      <c r="F17" s="4"/>
      <c r="G17" s="4"/>
      <c r="H17" s="4"/>
      <c r="I17" s="4"/>
      <c r="J17" s="4"/>
      <c r="K17" s="4"/>
      <c r="L17" s="4"/>
      <c r="M17" s="53"/>
      <c r="N17" s="61"/>
      <c r="O17" s="4"/>
      <c r="P17" s="62"/>
      <c r="Q17" s="54">
        <f t="shared" si="11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17">
        <f t="shared" si="12"/>
        <v>0</v>
      </c>
      <c r="V17" s="24">
        <f t="shared" si="4"/>
        <v>0</v>
      </c>
      <c r="W17" s="17">
        <f t="shared" si="0"/>
        <v>0</v>
      </c>
      <c r="X17" s="24">
        <f t="shared" si="5"/>
        <v>0</v>
      </c>
      <c r="Y17" s="17">
        <f t="shared" si="13"/>
        <v>0</v>
      </c>
      <c r="Z17" s="1" t="str">
        <f t="shared" si="6"/>
        <v>-</v>
      </c>
      <c r="AA17" s="1" t="str">
        <f t="shared" si="7"/>
        <v>-</v>
      </c>
      <c r="AB17" s="1" t="str">
        <f t="shared" si="8"/>
        <v>-</v>
      </c>
      <c r="AC17" s="1" t="str">
        <f t="shared" si="9"/>
        <v>-</v>
      </c>
      <c r="AD17" s="1" t="str">
        <f t="shared" si="10"/>
        <v>-</v>
      </c>
    </row>
    <row r="18" spans="1:30" ht="12.75" customHeight="1">
      <c r="A18" s="42">
        <v>12</v>
      </c>
      <c r="B18" s="90" t="s">
        <v>261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53"/>
      <c r="N18" s="61"/>
      <c r="O18" s="4"/>
      <c r="P18" s="62"/>
      <c r="Q18" s="54">
        <f t="shared" si="11"/>
        <v>0</v>
      </c>
      <c r="R18" s="2">
        <f t="shared" si="1"/>
        <v>0</v>
      </c>
      <c r="S18" s="2">
        <f t="shared" si="2"/>
        <v>0</v>
      </c>
      <c r="T18" s="2">
        <f t="shared" si="3"/>
        <v>0</v>
      </c>
      <c r="U18" s="17">
        <f t="shared" si="12"/>
        <v>0</v>
      </c>
      <c r="V18" s="24">
        <f t="shared" si="4"/>
        <v>0</v>
      </c>
      <c r="W18" s="17">
        <f t="shared" si="0"/>
        <v>0</v>
      </c>
      <c r="X18" s="24">
        <f t="shared" si="5"/>
        <v>0</v>
      </c>
      <c r="Y18" s="17">
        <f t="shared" si="13"/>
        <v>0</v>
      </c>
      <c r="Z18" s="1" t="str">
        <f t="shared" si="6"/>
        <v>-</v>
      </c>
      <c r="AA18" s="1" t="str">
        <f t="shared" si="7"/>
        <v>-</v>
      </c>
      <c r="AB18" s="1" t="str">
        <f t="shared" si="8"/>
        <v>-</v>
      </c>
      <c r="AC18" s="1" t="str">
        <f t="shared" si="9"/>
        <v>-</v>
      </c>
      <c r="AD18" s="1" t="str">
        <f t="shared" si="10"/>
        <v>-</v>
      </c>
    </row>
    <row r="19" spans="1:30" ht="12.75" customHeight="1">
      <c r="A19" s="42">
        <v>13</v>
      </c>
      <c r="B19" s="90" t="s">
        <v>262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53"/>
      <c r="N19" s="61"/>
      <c r="O19" s="4"/>
      <c r="P19" s="62"/>
      <c r="Q19" s="54">
        <f t="shared" si="11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17">
        <f t="shared" si="12"/>
        <v>0</v>
      </c>
      <c r="V19" s="24">
        <f t="shared" si="4"/>
        <v>0</v>
      </c>
      <c r="W19" s="17">
        <f t="shared" si="0"/>
        <v>0</v>
      </c>
      <c r="X19" s="24">
        <f t="shared" si="5"/>
        <v>0</v>
      </c>
      <c r="Y19" s="17">
        <f t="shared" si="13"/>
        <v>0</v>
      </c>
      <c r="Z19" s="1" t="str">
        <f t="shared" si="6"/>
        <v>-</v>
      </c>
      <c r="AA19" s="1" t="str">
        <f t="shared" si="7"/>
        <v>-</v>
      </c>
      <c r="AB19" s="1" t="str">
        <f t="shared" si="8"/>
        <v>-</v>
      </c>
      <c r="AC19" s="1" t="str">
        <f t="shared" si="9"/>
        <v>-</v>
      </c>
      <c r="AD19" s="1" t="str">
        <f t="shared" si="10"/>
        <v>-</v>
      </c>
    </row>
    <row r="20" spans="1:30" ht="12.75" customHeight="1">
      <c r="A20" s="42">
        <v>14</v>
      </c>
      <c r="B20" s="90" t="s">
        <v>263</v>
      </c>
      <c r="C20" s="43"/>
      <c r="D20" s="4"/>
      <c r="E20" s="4"/>
      <c r="F20" s="4"/>
      <c r="G20" s="4"/>
      <c r="H20" s="4"/>
      <c r="I20" s="4"/>
      <c r="J20" s="4"/>
      <c r="K20" s="4"/>
      <c r="L20" s="4"/>
      <c r="M20" s="53"/>
      <c r="N20" s="61"/>
      <c r="O20" s="4"/>
      <c r="P20" s="62"/>
      <c r="Q20" s="54">
        <f t="shared" si="11"/>
        <v>0</v>
      </c>
      <c r="R20" s="2">
        <f t="shared" si="1"/>
        <v>0</v>
      </c>
      <c r="S20" s="2">
        <f t="shared" si="2"/>
        <v>0</v>
      </c>
      <c r="T20" s="2">
        <f t="shared" si="3"/>
        <v>0</v>
      </c>
      <c r="U20" s="17">
        <f t="shared" si="12"/>
        <v>0</v>
      </c>
      <c r="V20" s="24">
        <f t="shared" si="4"/>
        <v>0</v>
      </c>
      <c r="W20" s="17">
        <f t="shared" si="0"/>
        <v>0</v>
      </c>
      <c r="X20" s="24">
        <f t="shared" si="5"/>
        <v>0</v>
      </c>
      <c r="Y20" s="17">
        <f t="shared" si="13"/>
        <v>0</v>
      </c>
      <c r="Z20" s="1" t="str">
        <f t="shared" si="6"/>
        <v>-</v>
      </c>
      <c r="AA20" s="1" t="str">
        <f t="shared" si="7"/>
        <v>-</v>
      </c>
      <c r="AB20" s="1" t="str">
        <f t="shared" si="8"/>
        <v>-</v>
      </c>
      <c r="AC20" s="1" t="str">
        <f t="shared" si="9"/>
        <v>-</v>
      </c>
      <c r="AD20" s="1" t="str">
        <f t="shared" si="10"/>
        <v>-</v>
      </c>
    </row>
    <row r="21" spans="1:30" ht="12.75" customHeight="1">
      <c r="A21" s="42">
        <v>15</v>
      </c>
      <c r="B21" s="90" t="s">
        <v>250</v>
      </c>
      <c r="C21" s="43"/>
      <c r="D21" s="4"/>
      <c r="E21" s="4"/>
      <c r="F21" s="4"/>
      <c r="G21" s="4"/>
      <c r="H21" s="4"/>
      <c r="I21" s="4"/>
      <c r="J21" s="4"/>
      <c r="K21" s="4"/>
      <c r="L21" s="4"/>
      <c r="M21" s="53"/>
      <c r="N21" s="61"/>
      <c r="O21" s="4"/>
      <c r="P21" s="62"/>
      <c r="Q21" s="54">
        <f t="shared" si="11"/>
        <v>0</v>
      </c>
      <c r="R21" s="2">
        <f t="shared" si="1"/>
        <v>0</v>
      </c>
      <c r="S21" s="2">
        <f t="shared" si="2"/>
        <v>0</v>
      </c>
      <c r="T21" s="2">
        <f t="shared" si="3"/>
        <v>0</v>
      </c>
      <c r="U21" s="17">
        <f t="shared" si="12"/>
        <v>0</v>
      </c>
      <c r="V21" s="24">
        <f t="shared" si="4"/>
        <v>0</v>
      </c>
      <c r="W21" s="17">
        <f t="shared" si="0"/>
        <v>0</v>
      </c>
      <c r="X21" s="24">
        <f t="shared" si="5"/>
        <v>0</v>
      </c>
      <c r="Y21" s="17">
        <f t="shared" si="13"/>
        <v>0</v>
      </c>
      <c r="Z21" s="1" t="str">
        <f t="shared" si="6"/>
        <v>-</v>
      </c>
      <c r="AA21" s="1" t="str">
        <f t="shared" si="7"/>
        <v>-</v>
      </c>
      <c r="AB21" s="1" t="str">
        <f t="shared" si="8"/>
        <v>-</v>
      </c>
      <c r="AC21" s="1" t="str">
        <f t="shared" si="9"/>
        <v>-</v>
      </c>
      <c r="AD21" s="1" t="str">
        <f t="shared" si="10"/>
        <v>-</v>
      </c>
    </row>
    <row r="22" spans="1:30" ht="12.75" customHeight="1">
      <c r="A22" s="42">
        <v>16</v>
      </c>
      <c r="B22" s="90" t="s">
        <v>251</v>
      </c>
      <c r="C22" s="43"/>
      <c r="D22" s="4"/>
      <c r="E22" s="4"/>
      <c r="F22" s="4"/>
      <c r="G22" s="4"/>
      <c r="H22" s="4"/>
      <c r="I22" s="4"/>
      <c r="J22" s="4"/>
      <c r="K22" s="4"/>
      <c r="L22" s="4"/>
      <c r="M22" s="53"/>
      <c r="N22" s="61"/>
      <c r="O22" s="4"/>
      <c r="P22" s="62"/>
      <c r="Q22" s="54">
        <f t="shared" si="11"/>
        <v>0</v>
      </c>
      <c r="R22" s="2">
        <f t="shared" si="1"/>
        <v>0</v>
      </c>
      <c r="S22" s="2">
        <f t="shared" si="2"/>
        <v>0</v>
      </c>
      <c r="T22" s="2">
        <f t="shared" si="3"/>
        <v>0</v>
      </c>
      <c r="U22" s="17">
        <f t="shared" si="12"/>
        <v>0</v>
      </c>
      <c r="V22" s="24">
        <f t="shared" si="4"/>
        <v>0</v>
      </c>
      <c r="W22" s="17">
        <f t="shared" si="0"/>
        <v>0</v>
      </c>
      <c r="X22" s="24">
        <f t="shared" si="5"/>
        <v>0</v>
      </c>
      <c r="Y22" s="17">
        <f t="shared" si="13"/>
        <v>0</v>
      </c>
      <c r="Z22" s="1" t="str">
        <f t="shared" si="6"/>
        <v>-</v>
      </c>
      <c r="AA22" s="1" t="str">
        <f t="shared" si="7"/>
        <v>-</v>
      </c>
      <c r="AB22" s="1" t="str">
        <f t="shared" si="8"/>
        <v>-</v>
      </c>
      <c r="AC22" s="1" t="str">
        <f t="shared" si="9"/>
        <v>-</v>
      </c>
      <c r="AD22" s="1" t="str">
        <f t="shared" si="10"/>
        <v>-</v>
      </c>
    </row>
    <row r="23" spans="1:30" ht="12.75" customHeight="1">
      <c r="A23" s="42">
        <v>17</v>
      </c>
      <c r="B23" s="90" t="s">
        <v>264</v>
      </c>
      <c r="C23" s="43"/>
      <c r="D23" s="4"/>
      <c r="E23" s="4"/>
      <c r="F23" s="4"/>
      <c r="G23" s="4"/>
      <c r="H23" s="4"/>
      <c r="I23" s="4"/>
      <c r="J23" s="4"/>
      <c r="K23" s="4"/>
      <c r="L23" s="4"/>
      <c r="M23" s="53"/>
      <c r="N23" s="61"/>
      <c r="O23" s="4"/>
      <c r="P23" s="62"/>
      <c r="Q23" s="54">
        <f t="shared" si="11"/>
        <v>0</v>
      </c>
      <c r="R23" s="2">
        <f t="shared" si="1"/>
        <v>0</v>
      </c>
      <c r="S23" s="2">
        <f t="shared" si="2"/>
        <v>0</v>
      </c>
      <c r="T23" s="2">
        <f t="shared" si="3"/>
        <v>0</v>
      </c>
      <c r="U23" s="17">
        <f t="shared" si="12"/>
        <v>0</v>
      </c>
      <c r="V23" s="24">
        <f t="shared" si="4"/>
        <v>0</v>
      </c>
      <c r="W23" s="17">
        <f t="shared" si="0"/>
        <v>0</v>
      </c>
      <c r="X23" s="24">
        <f t="shared" si="5"/>
        <v>0</v>
      </c>
      <c r="Y23" s="17">
        <f t="shared" si="13"/>
        <v>0</v>
      </c>
      <c r="Z23" s="1" t="str">
        <f t="shared" si="6"/>
        <v>-</v>
      </c>
      <c r="AA23" s="1" t="str">
        <f t="shared" si="7"/>
        <v>-</v>
      </c>
      <c r="AB23" s="1" t="str">
        <f t="shared" si="8"/>
        <v>-</v>
      </c>
      <c r="AC23" s="1" t="str">
        <f t="shared" si="9"/>
        <v>-</v>
      </c>
      <c r="AD23" s="1" t="str">
        <f t="shared" si="10"/>
        <v>-</v>
      </c>
    </row>
    <row r="24" spans="1:30" ht="12.75" customHeight="1">
      <c r="A24" s="42">
        <v>18</v>
      </c>
      <c r="B24" s="90" t="s">
        <v>265</v>
      </c>
      <c r="C24" s="43"/>
      <c r="D24" s="4"/>
      <c r="E24" s="4"/>
      <c r="F24" s="4"/>
      <c r="G24" s="4"/>
      <c r="H24" s="4"/>
      <c r="I24" s="4"/>
      <c r="J24" s="4"/>
      <c r="K24" s="4"/>
      <c r="L24" s="4"/>
      <c r="M24" s="53"/>
      <c r="N24" s="61"/>
      <c r="O24" s="4"/>
      <c r="P24" s="62"/>
      <c r="Q24" s="54">
        <f t="shared" si="11"/>
        <v>0</v>
      </c>
      <c r="R24" s="2">
        <f t="shared" si="1"/>
        <v>0</v>
      </c>
      <c r="S24" s="2">
        <f t="shared" si="2"/>
        <v>0</v>
      </c>
      <c r="T24" s="2">
        <f t="shared" si="3"/>
        <v>0</v>
      </c>
      <c r="U24" s="17">
        <f t="shared" si="12"/>
        <v>0</v>
      </c>
      <c r="V24" s="24">
        <f t="shared" si="4"/>
        <v>0</v>
      </c>
      <c r="W24" s="17">
        <f t="shared" si="0"/>
        <v>0</v>
      </c>
      <c r="X24" s="24">
        <f t="shared" si="5"/>
        <v>0</v>
      </c>
      <c r="Y24" s="17">
        <f t="shared" si="13"/>
        <v>0</v>
      </c>
      <c r="Z24" s="1" t="str">
        <f t="shared" si="6"/>
        <v>-</v>
      </c>
      <c r="AA24" s="1" t="str">
        <f t="shared" si="7"/>
        <v>-</v>
      </c>
      <c r="AB24" s="1" t="str">
        <f t="shared" si="8"/>
        <v>-</v>
      </c>
      <c r="AC24" s="1" t="str">
        <f t="shared" si="9"/>
        <v>-</v>
      </c>
      <c r="AD24" s="1" t="str">
        <f t="shared" si="10"/>
        <v>-</v>
      </c>
    </row>
    <row r="25" spans="1:30" ht="12.75" customHeight="1">
      <c r="A25" s="42">
        <v>19</v>
      </c>
      <c r="B25" s="90" t="s">
        <v>266</v>
      </c>
      <c r="C25" s="43"/>
      <c r="D25" s="4"/>
      <c r="E25" s="4"/>
      <c r="F25" s="4"/>
      <c r="G25" s="4"/>
      <c r="H25" s="4"/>
      <c r="I25" s="4"/>
      <c r="J25" s="4"/>
      <c r="K25" s="4"/>
      <c r="L25" s="4"/>
      <c r="M25" s="53"/>
      <c r="N25" s="61"/>
      <c r="O25" s="4"/>
      <c r="P25" s="62"/>
      <c r="Q25" s="54">
        <f t="shared" si="11"/>
        <v>0</v>
      </c>
      <c r="R25" s="2">
        <f t="shared" si="1"/>
        <v>0</v>
      </c>
      <c r="S25" s="2">
        <f t="shared" si="2"/>
        <v>0</v>
      </c>
      <c r="T25" s="2">
        <f t="shared" si="3"/>
        <v>0</v>
      </c>
      <c r="U25" s="17">
        <f t="shared" si="12"/>
        <v>0</v>
      </c>
      <c r="V25" s="24">
        <f t="shared" si="4"/>
        <v>0</v>
      </c>
      <c r="W25" s="17">
        <f t="shared" si="0"/>
        <v>0</v>
      </c>
      <c r="X25" s="24">
        <f t="shared" si="5"/>
        <v>0</v>
      </c>
      <c r="Y25" s="17">
        <f t="shared" si="13"/>
        <v>0</v>
      </c>
      <c r="Z25" s="1" t="str">
        <f t="shared" si="6"/>
        <v>-</v>
      </c>
      <c r="AA25" s="1" t="str">
        <f t="shared" si="7"/>
        <v>-</v>
      </c>
      <c r="AB25" s="1" t="str">
        <f t="shared" si="8"/>
        <v>-</v>
      </c>
      <c r="AC25" s="1" t="str">
        <f t="shared" si="9"/>
        <v>-</v>
      </c>
      <c r="AD25" s="1" t="str">
        <f t="shared" si="10"/>
        <v>-</v>
      </c>
    </row>
    <row r="26" spans="1:30" ht="12.75" customHeight="1">
      <c r="A26" s="42">
        <v>20</v>
      </c>
      <c r="B26" s="90" t="s">
        <v>252</v>
      </c>
      <c r="C26" s="43"/>
      <c r="D26" s="4"/>
      <c r="E26" s="4"/>
      <c r="F26" s="4"/>
      <c r="G26" s="4"/>
      <c r="H26" s="4"/>
      <c r="I26" s="4"/>
      <c r="J26" s="4"/>
      <c r="K26" s="4"/>
      <c r="L26" s="4"/>
      <c r="M26" s="53"/>
      <c r="N26" s="61"/>
      <c r="O26" s="4"/>
      <c r="P26" s="62"/>
      <c r="Q26" s="54">
        <f t="shared" si="11"/>
        <v>0</v>
      </c>
      <c r="R26" s="2">
        <f t="shared" si="1"/>
        <v>0</v>
      </c>
      <c r="S26" s="2">
        <f t="shared" si="2"/>
        <v>0</v>
      </c>
      <c r="T26" s="2">
        <f t="shared" si="3"/>
        <v>0</v>
      </c>
      <c r="U26" s="17">
        <f t="shared" si="12"/>
        <v>0</v>
      </c>
      <c r="V26" s="24">
        <f t="shared" si="4"/>
        <v>0</v>
      </c>
      <c r="W26" s="17">
        <f t="shared" si="0"/>
        <v>0</v>
      </c>
      <c r="X26" s="24">
        <f t="shared" si="5"/>
        <v>0</v>
      </c>
      <c r="Y26" s="17">
        <f t="shared" si="13"/>
        <v>0</v>
      </c>
      <c r="Z26" s="1" t="str">
        <f t="shared" si="6"/>
        <v>-</v>
      </c>
      <c r="AA26" s="1" t="str">
        <f t="shared" si="7"/>
        <v>-</v>
      </c>
      <c r="AB26" s="1" t="str">
        <f t="shared" si="8"/>
        <v>-</v>
      </c>
      <c r="AC26" s="1" t="str">
        <f t="shared" si="9"/>
        <v>-</v>
      </c>
      <c r="AD26" s="1" t="str">
        <f t="shared" si="10"/>
        <v>-</v>
      </c>
    </row>
    <row r="27" spans="1:30" ht="12.75" customHeight="1">
      <c r="A27" s="42">
        <v>21</v>
      </c>
      <c r="B27" s="90" t="s">
        <v>267</v>
      </c>
      <c r="C27" s="43"/>
      <c r="D27" s="4"/>
      <c r="E27" s="4"/>
      <c r="F27" s="4"/>
      <c r="G27" s="4"/>
      <c r="H27" s="4"/>
      <c r="I27" s="4"/>
      <c r="J27" s="4"/>
      <c r="K27" s="4"/>
      <c r="L27" s="4"/>
      <c r="M27" s="53"/>
      <c r="N27" s="61"/>
      <c r="O27" s="4"/>
      <c r="P27" s="62"/>
      <c r="Q27" s="54">
        <f t="shared" si="11"/>
        <v>0</v>
      </c>
      <c r="R27" s="2">
        <f t="shared" si="1"/>
        <v>0</v>
      </c>
      <c r="S27" s="2">
        <f t="shared" si="2"/>
        <v>0</v>
      </c>
      <c r="T27" s="2">
        <f t="shared" si="3"/>
        <v>0</v>
      </c>
      <c r="U27" s="17">
        <f t="shared" si="12"/>
        <v>0</v>
      </c>
      <c r="V27" s="24">
        <f t="shared" si="4"/>
        <v>0</v>
      </c>
      <c r="W27" s="17">
        <f t="shared" si="0"/>
        <v>0</v>
      </c>
      <c r="X27" s="24">
        <f t="shared" si="5"/>
        <v>0</v>
      </c>
      <c r="Y27" s="17">
        <f t="shared" si="13"/>
        <v>0</v>
      </c>
      <c r="Z27" s="1" t="str">
        <f t="shared" si="6"/>
        <v>-</v>
      </c>
      <c r="AA27" s="1" t="str">
        <f t="shared" si="7"/>
        <v>-</v>
      </c>
      <c r="AB27" s="1" t="str">
        <f t="shared" si="8"/>
        <v>-</v>
      </c>
      <c r="AC27" s="1" t="str">
        <f t="shared" si="9"/>
        <v>-</v>
      </c>
      <c r="AD27" s="1" t="str">
        <f t="shared" si="10"/>
        <v>-</v>
      </c>
    </row>
    <row r="28" spans="1:30" ht="12.75" customHeight="1">
      <c r="A28" s="42">
        <v>22</v>
      </c>
      <c r="B28" s="90" t="s">
        <v>268</v>
      </c>
      <c r="C28" s="43"/>
      <c r="D28" s="4"/>
      <c r="E28" s="4"/>
      <c r="F28" s="4"/>
      <c r="G28" s="4"/>
      <c r="H28" s="4"/>
      <c r="I28" s="4"/>
      <c r="J28" s="4"/>
      <c r="K28" s="4"/>
      <c r="L28" s="4"/>
      <c r="M28" s="53"/>
      <c r="N28" s="61"/>
      <c r="O28" s="4"/>
      <c r="P28" s="62"/>
      <c r="Q28" s="54">
        <f t="shared" si="11"/>
        <v>0</v>
      </c>
      <c r="R28" s="2">
        <f t="shared" si="1"/>
        <v>0</v>
      </c>
      <c r="S28" s="2">
        <f t="shared" si="2"/>
        <v>0</v>
      </c>
      <c r="T28" s="2">
        <f t="shared" si="3"/>
        <v>0</v>
      </c>
      <c r="U28" s="17">
        <f t="shared" si="12"/>
        <v>0</v>
      </c>
      <c r="V28" s="24">
        <f t="shared" si="4"/>
        <v>0</v>
      </c>
      <c r="W28" s="17">
        <f t="shared" si="0"/>
        <v>0</v>
      </c>
      <c r="X28" s="24">
        <f t="shared" si="5"/>
        <v>0</v>
      </c>
      <c r="Y28" s="17">
        <f t="shared" si="13"/>
        <v>0</v>
      </c>
      <c r="Z28" s="1" t="str">
        <f t="shared" si="6"/>
        <v>-</v>
      </c>
      <c r="AA28" s="1" t="str">
        <f t="shared" si="7"/>
        <v>-</v>
      </c>
      <c r="AB28" s="1" t="str">
        <f t="shared" si="8"/>
        <v>-</v>
      </c>
      <c r="AC28" s="1" t="str">
        <f t="shared" si="9"/>
        <v>-</v>
      </c>
      <c r="AD28" s="1" t="str">
        <f t="shared" si="10"/>
        <v>-</v>
      </c>
    </row>
    <row r="29" spans="1:30" ht="12.75" customHeight="1">
      <c r="A29" s="42">
        <v>23</v>
      </c>
      <c r="B29" s="90" t="s">
        <v>253</v>
      </c>
      <c r="C29" s="43"/>
      <c r="D29" s="4"/>
      <c r="E29" s="4"/>
      <c r="F29" s="4"/>
      <c r="G29" s="4"/>
      <c r="H29" s="4"/>
      <c r="I29" s="4"/>
      <c r="J29" s="4"/>
      <c r="K29" s="4"/>
      <c r="L29" s="4"/>
      <c r="M29" s="53"/>
      <c r="N29" s="61"/>
      <c r="O29" s="4"/>
      <c r="P29" s="62"/>
      <c r="Q29" s="54">
        <f t="shared" si="11"/>
        <v>0</v>
      </c>
      <c r="R29" s="2">
        <f t="shared" si="1"/>
        <v>0</v>
      </c>
      <c r="S29" s="2">
        <f t="shared" si="2"/>
        <v>0</v>
      </c>
      <c r="T29" s="2">
        <f t="shared" si="3"/>
        <v>0</v>
      </c>
      <c r="U29" s="17">
        <f t="shared" si="12"/>
        <v>0</v>
      </c>
      <c r="V29" s="24">
        <f t="shared" si="4"/>
        <v>0</v>
      </c>
      <c r="W29" s="17">
        <f t="shared" si="0"/>
        <v>0</v>
      </c>
      <c r="X29" s="24">
        <f t="shared" si="5"/>
        <v>0</v>
      </c>
      <c r="Y29" s="17">
        <f t="shared" si="13"/>
        <v>0</v>
      </c>
      <c r="Z29" s="1" t="str">
        <f t="shared" si="6"/>
        <v>-</v>
      </c>
      <c r="AA29" s="1" t="str">
        <f t="shared" si="7"/>
        <v>-</v>
      </c>
      <c r="AB29" s="1" t="str">
        <f t="shared" si="8"/>
        <v>-</v>
      </c>
      <c r="AC29" s="1" t="str">
        <f t="shared" si="9"/>
        <v>-</v>
      </c>
      <c r="AD29" s="1" t="str">
        <f t="shared" si="10"/>
        <v>-</v>
      </c>
    </row>
    <row r="30" spans="2:30" ht="15">
      <c r="B30" s="6" t="s">
        <v>6</v>
      </c>
      <c r="C30" s="5">
        <f aca="true" t="shared" si="14" ref="C30:P30">COUNTIF(C7:C29,"=5")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9">
        <f t="shared" si="14"/>
        <v>0</v>
      </c>
      <c r="N30" s="63">
        <f t="shared" si="14"/>
        <v>0</v>
      </c>
      <c r="O30" s="63">
        <f t="shared" si="14"/>
        <v>0</v>
      </c>
      <c r="P30" s="63">
        <f t="shared" si="14"/>
        <v>0</v>
      </c>
      <c r="Q30" s="55">
        <f>SUM(Q7:Q29)</f>
        <v>0</v>
      </c>
      <c r="R30" s="23">
        <f>SUM(R7:R29)</f>
        <v>0</v>
      </c>
      <c r="S30" s="23">
        <f>SUM(S7:S29)</f>
        <v>0</v>
      </c>
      <c r="T30" s="23">
        <f>SUM(T7:T29)</f>
        <v>0</v>
      </c>
      <c r="U30" s="23">
        <f>SUM(U7:U29)</f>
        <v>0</v>
      </c>
      <c r="V30" s="25">
        <f>AVERAGE(V7:V29)</f>
        <v>0</v>
      </c>
      <c r="W30" s="23">
        <f>SUM(W7:W29)</f>
        <v>0</v>
      </c>
      <c r="X30" s="26">
        <f>AVERAGE(X7:X29)</f>
        <v>0</v>
      </c>
      <c r="Y30" s="18">
        <f>AVERAGE(Y7:Y29)</f>
        <v>0</v>
      </c>
      <c r="Z30" s="23">
        <f>COUNTIF(Z7:Z29,"=4+5")</f>
        <v>0</v>
      </c>
      <c r="AA30" s="23">
        <f>COUNTIF(AA7:AA29,"=3+4+5")</f>
        <v>0</v>
      </c>
      <c r="AB30" s="23">
        <f>COUNTIF(AB7:AB29,"=+")</f>
        <v>0</v>
      </c>
      <c r="AC30" s="23">
        <f>COUNTIF(AC7:AC29,"=+")</f>
        <v>0</v>
      </c>
      <c r="AD30" s="23">
        <f>COUNTIF(AD7:AD29,"=+")</f>
        <v>0</v>
      </c>
    </row>
    <row r="31" spans="2:30" ht="15">
      <c r="B31" s="6" t="s">
        <v>8</v>
      </c>
      <c r="C31" s="5">
        <f aca="true" t="shared" si="15" ref="C31:P31">COUNTIF(C7:C29,"=4")</f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0</v>
      </c>
      <c r="M31" s="59">
        <f t="shared" si="15"/>
        <v>0</v>
      </c>
      <c r="N31" s="63">
        <f t="shared" si="15"/>
        <v>0</v>
      </c>
      <c r="O31" s="63">
        <f t="shared" si="15"/>
        <v>0</v>
      </c>
      <c r="P31" s="63">
        <f t="shared" si="15"/>
        <v>0</v>
      </c>
      <c r="Q31" s="11"/>
      <c r="R31" s="11"/>
      <c r="S31" s="11"/>
      <c r="T31" s="11"/>
      <c r="U31" s="11"/>
      <c r="V31" s="11"/>
      <c r="W31" s="11"/>
      <c r="X31" s="11"/>
      <c r="Y31" s="11"/>
      <c r="AB31" s="100">
        <f>COUNTIF(T7:T29,"&lt;&gt;0")</f>
        <v>0</v>
      </c>
      <c r="AC31" s="100"/>
      <c r="AD31" s="100"/>
    </row>
    <row r="32" spans="2:30" ht="15.75" thickBot="1">
      <c r="B32" s="6" t="s">
        <v>7</v>
      </c>
      <c r="C32" s="5">
        <f aca="true" t="shared" si="16" ref="C32:P32">COUNTIF(C7:C29,"=3")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9">
        <f t="shared" si="16"/>
        <v>0</v>
      </c>
      <c r="N32" s="63">
        <f t="shared" si="16"/>
        <v>0</v>
      </c>
      <c r="O32" s="63">
        <f t="shared" si="16"/>
        <v>0</v>
      </c>
      <c r="P32" s="63">
        <f t="shared" si="16"/>
        <v>0</v>
      </c>
      <c r="Q32" s="11"/>
      <c r="R32" s="11"/>
      <c r="S32" s="11"/>
      <c r="T32" s="11"/>
      <c r="U32" s="11"/>
      <c r="V32" s="11"/>
      <c r="W32" s="11"/>
      <c r="X32" s="11"/>
      <c r="Y32" s="11"/>
      <c r="AB32" s="104">
        <f>AB31/$Y$2</f>
        <v>0</v>
      </c>
      <c r="AC32" s="105"/>
      <c r="AD32" s="106"/>
    </row>
    <row r="33" spans="2:30" ht="15.75" thickBot="1">
      <c r="B33" s="6" t="s">
        <v>9</v>
      </c>
      <c r="C33" s="5">
        <f aca="true" t="shared" si="17" ref="C33:P33">COUNTIF(C7:C29,"=2")</f>
        <v>0</v>
      </c>
      <c r="D33" s="5">
        <f t="shared" si="17"/>
        <v>0</v>
      </c>
      <c r="E33" s="5">
        <f t="shared" si="17"/>
        <v>0</v>
      </c>
      <c r="F33" s="5">
        <f t="shared" si="17"/>
        <v>0</v>
      </c>
      <c r="G33" s="5">
        <f t="shared" si="17"/>
        <v>0</v>
      </c>
      <c r="H33" s="5">
        <f t="shared" si="17"/>
        <v>0</v>
      </c>
      <c r="I33" s="5">
        <f t="shared" si="17"/>
        <v>0</v>
      </c>
      <c r="J33" s="5">
        <f t="shared" si="17"/>
        <v>0</v>
      </c>
      <c r="K33" s="5">
        <f t="shared" si="17"/>
        <v>0</v>
      </c>
      <c r="L33" s="5">
        <f t="shared" si="17"/>
        <v>0</v>
      </c>
      <c r="M33" s="59">
        <f t="shared" si="17"/>
        <v>0</v>
      </c>
      <c r="N33" s="63">
        <f t="shared" si="17"/>
        <v>0</v>
      </c>
      <c r="O33" s="63">
        <f t="shared" si="17"/>
        <v>0</v>
      </c>
      <c r="P33" s="63">
        <f t="shared" si="17"/>
        <v>0</v>
      </c>
      <c r="Q33" s="11"/>
      <c r="V33" s="22"/>
      <c r="W33" s="101" t="s">
        <v>234</v>
      </c>
      <c r="X33" s="102"/>
      <c r="Y33" s="102"/>
      <c r="Z33" s="103"/>
      <c r="AC33" s="21"/>
      <c r="AD33" s="21"/>
    </row>
    <row r="34" spans="2:30" ht="15">
      <c r="B34" s="7" t="s">
        <v>10</v>
      </c>
      <c r="C34" s="8">
        <f>(C30+C31)/$Y$2*100</f>
        <v>0</v>
      </c>
      <c r="D34" s="8">
        <f aca="true" t="shared" si="18" ref="D34:P34">(D30+D31)/$Y$2*100</f>
        <v>0</v>
      </c>
      <c r="E34" s="8">
        <f t="shared" si="18"/>
        <v>0</v>
      </c>
      <c r="F34" s="8">
        <f t="shared" si="18"/>
        <v>0</v>
      </c>
      <c r="G34" s="8">
        <f t="shared" si="18"/>
        <v>0</v>
      </c>
      <c r="H34" s="8">
        <f t="shared" si="18"/>
        <v>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60">
        <f t="shared" si="18"/>
        <v>0</v>
      </c>
      <c r="N34" s="64">
        <f t="shared" si="18"/>
        <v>0</v>
      </c>
      <c r="O34" s="64">
        <f t="shared" si="18"/>
        <v>0</v>
      </c>
      <c r="P34" s="64">
        <f t="shared" si="18"/>
        <v>0</v>
      </c>
      <c r="Q34" s="11"/>
      <c r="V34" s="11"/>
      <c r="W34" s="36" t="s">
        <v>20</v>
      </c>
      <c r="X34" s="27">
        <f>Z30/$Y$2*100</f>
        <v>0</v>
      </c>
      <c r="Y34" s="30" t="s">
        <v>23</v>
      </c>
      <c r="Z34" s="33">
        <f>AB30/$Y$2</f>
        <v>0</v>
      </c>
      <c r="AC34" s="11"/>
      <c r="AD34" s="11"/>
    </row>
    <row r="35" spans="2:30" ht="15">
      <c r="B35" s="7" t="s">
        <v>11</v>
      </c>
      <c r="C35" s="8">
        <f>(C30+C31+C32)/$Y$2*100</f>
        <v>0</v>
      </c>
      <c r="D35" s="8">
        <f aca="true" t="shared" si="19" ref="D35:P35">(D30+D31+D32)/$Y$2*100</f>
        <v>0</v>
      </c>
      <c r="E35" s="8">
        <f t="shared" si="19"/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8">
        <f t="shared" si="19"/>
        <v>0</v>
      </c>
      <c r="M35" s="60">
        <f t="shared" si="19"/>
        <v>0</v>
      </c>
      <c r="N35" s="64">
        <f t="shared" si="19"/>
        <v>0</v>
      </c>
      <c r="O35" s="64">
        <f t="shared" si="19"/>
        <v>0</v>
      </c>
      <c r="P35" s="64">
        <f t="shared" si="19"/>
        <v>0</v>
      </c>
      <c r="Q35" s="11"/>
      <c r="V35" s="11"/>
      <c r="W35" s="37" t="s">
        <v>21</v>
      </c>
      <c r="X35" s="28">
        <f>AA30/$Y$2*100</f>
        <v>0</v>
      </c>
      <c r="Y35" s="31" t="s">
        <v>24</v>
      </c>
      <c r="Z35" s="34">
        <f>AC30/$Y$2</f>
        <v>0</v>
      </c>
      <c r="AC35" s="11"/>
      <c r="AD35" s="11"/>
    </row>
    <row r="36" spans="2:30" ht="15.75" thickBot="1">
      <c r="B36" s="45" t="s">
        <v>12</v>
      </c>
      <c r="C36" s="8">
        <f>(C30*5+C31*4+C32*3+C33*2)/$Y$2</f>
        <v>0</v>
      </c>
      <c r="D36" s="8">
        <f aca="true" t="shared" si="20" ref="D36:P36">(D30*5+D31*4+D32*3+D33*2)/$Y$2</f>
        <v>0</v>
      </c>
      <c r="E36" s="8">
        <f t="shared" si="20"/>
        <v>0</v>
      </c>
      <c r="F36" s="8">
        <f t="shared" si="20"/>
        <v>0</v>
      </c>
      <c r="G36" s="8">
        <f t="shared" si="20"/>
        <v>0</v>
      </c>
      <c r="H36" s="8">
        <f t="shared" si="20"/>
        <v>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  <c r="M36" s="60">
        <f t="shared" si="20"/>
        <v>0</v>
      </c>
      <c r="N36" s="65">
        <f t="shared" si="20"/>
        <v>0</v>
      </c>
      <c r="O36" s="65">
        <f t="shared" si="20"/>
        <v>0</v>
      </c>
      <c r="P36" s="65">
        <f t="shared" si="20"/>
        <v>0</v>
      </c>
      <c r="Q36" s="11"/>
      <c r="V36" s="11"/>
      <c r="W36" s="38" t="s">
        <v>22</v>
      </c>
      <c r="X36" s="29">
        <f>(Q30*5+R30*4+S30*3+T30*2)/($Y$2*$Y$1)</f>
        <v>0</v>
      </c>
      <c r="Y36" s="32" t="s">
        <v>25</v>
      </c>
      <c r="Z36" s="35">
        <f>AD30/$Y$2</f>
        <v>0</v>
      </c>
      <c r="AC36" s="11"/>
      <c r="AD36" s="11"/>
    </row>
    <row r="37" ht="15">
      <c r="B37" s="46"/>
    </row>
    <row r="38" ht="15">
      <c r="B38" s="47"/>
    </row>
    <row r="39" ht="15">
      <c r="B39" s="46"/>
    </row>
    <row r="40" ht="15">
      <c r="B40" s="47"/>
    </row>
    <row r="41" ht="15">
      <c r="B41" s="48"/>
    </row>
    <row r="42" spans="2:12" ht="15">
      <c r="B42" s="49"/>
      <c r="L42" s="11"/>
    </row>
    <row r="43" ht="15">
      <c r="B43" s="48"/>
    </row>
    <row r="44" ht="15">
      <c r="B44" s="49"/>
    </row>
    <row r="45" ht="15">
      <c r="B45" s="48"/>
    </row>
    <row r="46" ht="15">
      <c r="B46" s="49"/>
    </row>
    <row r="47" ht="15">
      <c r="B47" s="48"/>
    </row>
    <row r="48" ht="15">
      <c r="B48" s="49"/>
    </row>
    <row r="49" ht="15">
      <c r="B49" s="48"/>
    </row>
    <row r="50" ht="15">
      <c r="B50" s="49"/>
    </row>
    <row r="51" ht="15">
      <c r="B51" s="48"/>
    </row>
    <row r="52" ht="15">
      <c r="B52" s="48"/>
    </row>
    <row r="53" ht="15">
      <c r="B53" s="11"/>
    </row>
    <row r="54" ht="15">
      <c r="B54" s="11"/>
    </row>
  </sheetData>
  <sheetProtection/>
  <mergeCells count="9">
    <mergeCell ref="AB31:AD31"/>
    <mergeCell ref="AB32:AD32"/>
    <mergeCell ref="W33:Z33"/>
    <mergeCell ref="C3:P3"/>
    <mergeCell ref="C5:M5"/>
    <mergeCell ref="N5:P5"/>
    <mergeCell ref="Q5:AD5"/>
    <mergeCell ref="U6:V6"/>
    <mergeCell ref="W6:X6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54"/>
  <sheetViews>
    <sheetView zoomScalePageLayoutView="0" workbookViewId="0" topLeftCell="A9">
      <selection activeCell="A30" sqref="A30:IV35"/>
    </sheetView>
  </sheetViews>
  <sheetFormatPr defaultColWidth="9.140625" defaultRowHeight="15"/>
  <cols>
    <col min="1" max="1" width="3.140625" style="0" customWidth="1"/>
    <col min="2" max="2" width="22.8515625" style="0" customWidth="1"/>
    <col min="3" max="16" width="3.57421875" style="0" customWidth="1"/>
    <col min="17" max="20" width="4.57421875" style="0" customWidth="1"/>
    <col min="21" max="21" width="3.57421875" style="0" customWidth="1"/>
    <col min="22" max="22" width="5.57421875" style="0" customWidth="1"/>
    <col min="23" max="23" width="3.57421875" style="0" customWidth="1"/>
    <col min="24" max="24" width="5.57421875" style="0" customWidth="1"/>
    <col min="25" max="25" width="3.57421875" style="0" customWidth="1"/>
    <col min="26" max="27" width="5.57421875" style="0" customWidth="1"/>
    <col min="28" max="30" width="3.57421875" style="0" customWidth="1"/>
  </cols>
  <sheetData>
    <row r="1" spans="1:27" ht="15.75" thickBot="1">
      <c r="A1" s="58" t="s">
        <v>1</v>
      </c>
      <c r="C1" t="s">
        <v>242</v>
      </c>
      <c r="R1" s="12" t="s">
        <v>16</v>
      </c>
      <c r="S1" s="13"/>
      <c r="T1" s="13"/>
      <c r="U1" s="13"/>
      <c r="V1" s="13"/>
      <c r="W1" s="13"/>
      <c r="X1" s="13"/>
      <c r="Y1" s="14">
        <f>COUNT(C6:P6)</f>
        <v>14</v>
      </c>
      <c r="AA1" t="s">
        <v>231</v>
      </c>
    </row>
    <row r="2" spans="1:27" ht="12.75" customHeight="1" thickBot="1">
      <c r="A2" s="15"/>
      <c r="R2" s="12" t="s">
        <v>29</v>
      </c>
      <c r="S2" s="13"/>
      <c r="T2" s="13"/>
      <c r="U2" s="13"/>
      <c r="V2" s="13"/>
      <c r="W2" s="13"/>
      <c r="X2" s="13"/>
      <c r="Y2" s="40">
        <f>COUNT(A7:A33)</f>
        <v>23</v>
      </c>
      <c r="AA2" s="57" t="s">
        <v>233</v>
      </c>
    </row>
    <row r="3" spans="1:16" ht="9" customHeight="1" thickBot="1">
      <c r="A3" s="15"/>
      <c r="C3" s="107" t="s">
        <v>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20"/>
      <c r="O3" s="120"/>
      <c r="P3" s="120"/>
    </row>
    <row r="4" spans="3:16" ht="73.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50"/>
      <c r="N4" s="69"/>
      <c r="O4" s="70"/>
      <c r="P4" s="72"/>
    </row>
    <row r="5" spans="3:30" ht="9.75" customHeight="1" thickBot="1">
      <c r="C5" s="115" t="s">
        <v>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1" t="s">
        <v>236</v>
      </c>
      <c r="O5" s="122"/>
      <c r="P5" s="123"/>
      <c r="Q5" s="111" t="s">
        <v>13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8" customHeight="1" thickBot="1">
      <c r="A6" s="2" t="s">
        <v>0</v>
      </c>
      <c r="B6" s="44" t="s">
        <v>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50">
        <v>11</v>
      </c>
      <c r="N6" s="69">
        <v>12</v>
      </c>
      <c r="O6" s="70">
        <v>13</v>
      </c>
      <c r="P6" s="71">
        <v>14</v>
      </c>
      <c r="Q6" s="51">
        <v>5</v>
      </c>
      <c r="R6" s="10">
        <v>4</v>
      </c>
      <c r="S6" s="10">
        <v>3</v>
      </c>
      <c r="T6" s="10">
        <v>2</v>
      </c>
      <c r="U6" s="112" t="s">
        <v>10</v>
      </c>
      <c r="V6" s="113"/>
      <c r="W6" s="112" t="s">
        <v>15</v>
      </c>
      <c r="X6" s="113"/>
      <c r="Y6" s="16" t="s">
        <v>14</v>
      </c>
      <c r="Z6" s="19" t="s">
        <v>18</v>
      </c>
      <c r="AA6" s="19" t="s">
        <v>19</v>
      </c>
      <c r="AB6" s="19" t="s">
        <v>26</v>
      </c>
      <c r="AC6" s="20" t="s">
        <v>27</v>
      </c>
      <c r="AD6" s="20" t="s">
        <v>30</v>
      </c>
    </row>
    <row r="7" spans="1:30" ht="12.75" customHeight="1">
      <c r="A7" s="42">
        <v>1</v>
      </c>
      <c r="B7" s="90" t="s">
        <v>245</v>
      </c>
      <c r="C7" s="43"/>
      <c r="D7" s="4"/>
      <c r="E7" s="4"/>
      <c r="F7" s="4"/>
      <c r="G7" s="4"/>
      <c r="H7" s="4"/>
      <c r="I7" s="4"/>
      <c r="J7" s="4"/>
      <c r="K7" s="4"/>
      <c r="L7" s="4"/>
      <c r="M7" s="53"/>
      <c r="N7" s="66"/>
      <c r="O7" s="67"/>
      <c r="P7" s="68"/>
      <c r="Q7" s="54">
        <f>COUNTIF(C7:P7,"=5")</f>
        <v>0</v>
      </c>
      <c r="R7" s="2">
        <f>COUNTIF(C7:P7,"=4")</f>
        <v>0</v>
      </c>
      <c r="S7" s="2">
        <f>COUNTIF(C7:P7,"=3")</f>
        <v>0</v>
      </c>
      <c r="T7" s="2">
        <f>COUNTIF(C7:P7,"=2")</f>
        <v>0</v>
      </c>
      <c r="U7" s="17">
        <f>Q7+R7</f>
        <v>0</v>
      </c>
      <c r="V7" s="24">
        <f>U7/$Y$1</f>
        <v>0</v>
      </c>
      <c r="W7" s="17">
        <f aca="true" t="shared" si="0" ref="W7:W29">U7+S7</f>
        <v>0</v>
      </c>
      <c r="X7" s="24">
        <f>W7/$Y$1</f>
        <v>0</v>
      </c>
      <c r="Y7" s="17">
        <f>(Q7*5+R7*4+S7*3+T7*2)/$Y$1</f>
        <v>0</v>
      </c>
      <c r="Z7" s="1" t="str">
        <f>IF(U7=$Y$1,"4+5","-")</f>
        <v>-</v>
      </c>
      <c r="AA7" s="1" t="str">
        <f>IF(W7=$Y$1,"3+4+5","-")</f>
        <v>-</v>
      </c>
      <c r="AB7" s="1" t="str">
        <f>IF(T7=1,"+","-")</f>
        <v>-</v>
      </c>
      <c r="AC7" s="1" t="str">
        <f>IF(T7=2,"+","-")</f>
        <v>-</v>
      </c>
      <c r="AD7" s="1" t="str">
        <f>IF(T7&gt;2,"+","-")</f>
        <v>-</v>
      </c>
    </row>
    <row r="8" spans="1:30" ht="12.75" customHeight="1">
      <c r="A8" s="42">
        <v>2</v>
      </c>
      <c r="B8" s="90" t="s">
        <v>246</v>
      </c>
      <c r="C8" s="43"/>
      <c r="D8" s="4"/>
      <c r="E8" s="4"/>
      <c r="F8" s="4"/>
      <c r="G8" s="4"/>
      <c r="H8" s="4"/>
      <c r="I8" s="4"/>
      <c r="J8" s="4"/>
      <c r="K8" s="4"/>
      <c r="L8" s="4"/>
      <c r="M8" s="53"/>
      <c r="N8" s="61"/>
      <c r="O8" s="4"/>
      <c r="P8" s="62"/>
      <c r="Q8" s="54">
        <f>COUNTIF(C8:P8,"=5")</f>
        <v>0</v>
      </c>
      <c r="R8" s="2">
        <f aca="true" t="shared" si="1" ref="R8:R29">COUNTIF(C8:P8,"=4")</f>
        <v>0</v>
      </c>
      <c r="S8" s="2">
        <f aca="true" t="shared" si="2" ref="S8:S29">COUNTIF(C8:P8,"=3")</f>
        <v>0</v>
      </c>
      <c r="T8" s="2">
        <f aca="true" t="shared" si="3" ref="T8:T29">COUNTIF(C8:P8,"=2")</f>
        <v>0</v>
      </c>
      <c r="U8" s="17">
        <f>Q8+R8</f>
        <v>0</v>
      </c>
      <c r="V8" s="24">
        <f aca="true" t="shared" si="4" ref="V8:V29">U8/$Y$1</f>
        <v>0</v>
      </c>
      <c r="W8" s="17">
        <f t="shared" si="0"/>
        <v>0</v>
      </c>
      <c r="X8" s="24">
        <f aca="true" t="shared" si="5" ref="X8:X29">W8/$Y$1</f>
        <v>0</v>
      </c>
      <c r="Y8" s="17">
        <f>(Q8*5+R8*4+S8*3+T8*2)/$Y$1</f>
        <v>0</v>
      </c>
      <c r="Z8" s="1" t="str">
        <f aca="true" t="shared" si="6" ref="Z8:Z29">IF(U8=$Y$1,"4+5","-")</f>
        <v>-</v>
      </c>
      <c r="AA8" s="1" t="str">
        <f aca="true" t="shared" si="7" ref="AA8:AA29">IF(W8=$Y$1,"3+4+5","-")</f>
        <v>-</v>
      </c>
      <c r="AB8" s="1" t="str">
        <f aca="true" t="shared" si="8" ref="AB8:AB29">IF(T8=1,"+","-")</f>
        <v>-</v>
      </c>
      <c r="AC8" s="1" t="str">
        <f aca="true" t="shared" si="9" ref="AC8:AC29">IF(T8=2,"+","-")</f>
        <v>-</v>
      </c>
      <c r="AD8" s="1" t="str">
        <f aca="true" t="shared" si="10" ref="AD8:AD29">IF(T8&gt;2,"+","-")</f>
        <v>-</v>
      </c>
    </row>
    <row r="9" spans="1:30" ht="12.75" customHeight="1">
      <c r="A9" s="42">
        <v>3</v>
      </c>
      <c r="B9" s="90" t="s">
        <v>254</v>
      </c>
      <c r="C9" s="43"/>
      <c r="D9" s="4"/>
      <c r="E9" s="4"/>
      <c r="F9" s="4"/>
      <c r="G9" s="4"/>
      <c r="H9" s="4"/>
      <c r="I9" s="4"/>
      <c r="J9" s="4"/>
      <c r="K9" s="4"/>
      <c r="L9" s="4"/>
      <c r="M9" s="53"/>
      <c r="N9" s="61"/>
      <c r="O9" s="4"/>
      <c r="P9" s="62"/>
      <c r="Q9" s="54">
        <f aca="true" t="shared" si="11" ref="Q9:Q29">COUNTIF(C9:P9,"=5")</f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17">
        <f aca="true" t="shared" si="12" ref="U9:U29">Q9+R9</f>
        <v>0</v>
      </c>
      <c r="V9" s="24">
        <f t="shared" si="4"/>
        <v>0</v>
      </c>
      <c r="W9" s="17">
        <f t="shared" si="0"/>
        <v>0</v>
      </c>
      <c r="X9" s="24">
        <f t="shared" si="5"/>
        <v>0</v>
      </c>
      <c r="Y9" s="17">
        <f aca="true" t="shared" si="13" ref="Y9:Y29">(Q9*5+R9*4+S9*3+T9*2)/$Y$1</f>
        <v>0</v>
      </c>
      <c r="Z9" s="1" t="str">
        <f t="shared" si="6"/>
        <v>-</v>
      </c>
      <c r="AA9" s="1" t="str">
        <f t="shared" si="7"/>
        <v>-</v>
      </c>
      <c r="AB9" s="1" t="str">
        <f t="shared" si="8"/>
        <v>-</v>
      </c>
      <c r="AC9" s="1" t="str">
        <f t="shared" si="9"/>
        <v>-</v>
      </c>
      <c r="AD9" s="1" t="str">
        <f t="shared" si="10"/>
        <v>-</v>
      </c>
    </row>
    <row r="10" spans="1:30" ht="12.75" customHeight="1">
      <c r="A10" s="42">
        <v>4</v>
      </c>
      <c r="B10" s="90" t="s">
        <v>256</v>
      </c>
      <c r="C10" s="43"/>
      <c r="D10" s="4"/>
      <c r="E10" s="4"/>
      <c r="F10" s="4"/>
      <c r="G10" s="4"/>
      <c r="H10" s="4"/>
      <c r="I10" s="4"/>
      <c r="J10" s="4"/>
      <c r="K10" s="4"/>
      <c r="L10" s="4"/>
      <c r="M10" s="53"/>
      <c r="N10" s="61"/>
      <c r="O10" s="4"/>
      <c r="P10" s="62"/>
      <c r="Q10" s="54">
        <f t="shared" si="11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17">
        <f t="shared" si="12"/>
        <v>0</v>
      </c>
      <c r="V10" s="24">
        <f t="shared" si="4"/>
        <v>0</v>
      </c>
      <c r="W10" s="17">
        <f t="shared" si="0"/>
        <v>0</v>
      </c>
      <c r="X10" s="24">
        <f t="shared" si="5"/>
        <v>0</v>
      </c>
      <c r="Y10" s="17">
        <f t="shared" si="13"/>
        <v>0</v>
      </c>
      <c r="Z10" s="1" t="str">
        <f t="shared" si="6"/>
        <v>-</v>
      </c>
      <c r="AA10" s="1" t="str">
        <f t="shared" si="7"/>
        <v>-</v>
      </c>
      <c r="AB10" s="1" t="str">
        <f t="shared" si="8"/>
        <v>-</v>
      </c>
      <c r="AC10" s="1" t="str">
        <f t="shared" si="9"/>
        <v>-</v>
      </c>
      <c r="AD10" s="1" t="str">
        <f t="shared" si="10"/>
        <v>-</v>
      </c>
    </row>
    <row r="11" spans="1:30" ht="12.75" customHeight="1">
      <c r="A11" s="42">
        <v>5</v>
      </c>
      <c r="B11" s="90" t="s">
        <v>257</v>
      </c>
      <c r="C11" s="43"/>
      <c r="D11" s="4"/>
      <c r="E11" s="4"/>
      <c r="F11" s="4"/>
      <c r="G11" s="4"/>
      <c r="H11" s="4"/>
      <c r="I11" s="4"/>
      <c r="J11" s="4"/>
      <c r="K11" s="4"/>
      <c r="L11" s="4"/>
      <c r="M11" s="53"/>
      <c r="N11" s="61"/>
      <c r="O11" s="4"/>
      <c r="P11" s="62"/>
      <c r="Q11" s="54">
        <f t="shared" si="11"/>
        <v>0</v>
      </c>
      <c r="R11" s="2">
        <f t="shared" si="1"/>
        <v>0</v>
      </c>
      <c r="S11" s="2">
        <f t="shared" si="2"/>
        <v>0</v>
      </c>
      <c r="T11" s="2">
        <f t="shared" si="3"/>
        <v>0</v>
      </c>
      <c r="U11" s="17">
        <f t="shared" si="12"/>
        <v>0</v>
      </c>
      <c r="V11" s="24">
        <f t="shared" si="4"/>
        <v>0</v>
      </c>
      <c r="W11" s="17">
        <f t="shared" si="0"/>
        <v>0</v>
      </c>
      <c r="X11" s="24">
        <f t="shared" si="5"/>
        <v>0</v>
      </c>
      <c r="Y11" s="17">
        <f t="shared" si="13"/>
        <v>0</v>
      </c>
      <c r="Z11" s="1" t="str">
        <f t="shared" si="6"/>
        <v>-</v>
      </c>
      <c r="AA11" s="1" t="str">
        <f t="shared" si="7"/>
        <v>-</v>
      </c>
      <c r="AB11" s="1" t="str">
        <f t="shared" si="8"/>
        <v>-</v>
      </c>
      <c r="AC11" s="1" t="str">
        <f t="shared" si="9"/>
        <v>-</v>
      </c>
      <c r="AD11" s="1" t="str">
        <f t="shared" si="10"/>
        <v>-</v>
      </c>
    </row>
    <row r="12" spans="1:30" ht="12.75" customHeight="1">
      <c r="A12" s="42">
        <v>6</v>
      </c>
      <c r="B12" s="90" t="s">
        <v>258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53"/>
      <c r="N12" s="61"/>
      <c r="O12" s="4"/>
      <c r="P12" s="62"/>
      <c r="Q12" s="54">
        <f t="shared" si="11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17">
        <f t="shared" si="12"/>
        <v>0</v>
      </c>
      <c r="V12" s="24">
        <f t="shared" si="4"/>
        <v>0</v>
      </c>
      <c r="W12" s="17">
        <f t="shared" si="0"/>
        <v>0</v>
      </c>
      <c r="X12" s="24">
        <f t="shared" si="5"/>
        <v>0</v>
      </c>
      <c r="Y12" s="17">
        <f t="shared" si="13"/>
        <v>0</v>
      </c>
      <c r="Z12" s="1" t="str">
        <f t="shared" si="6"/>
        <v>-</v>
      </c>
      <c r="AA12" s="1" t="str">
        <f t="shared" si="7"/>
        <v>-</v>
      </c>
      <c r="AB12" s="1" t="str">
        <f t="shared" si="8"/>
        <v>-</v>
      </c>
      <c r="AC12" s="1" t="str">
        <f t="shared" si="9"/>
        <v>-</v>
      </c>
      <c r="AD12" s="1" t="str">
        <f t="shared" si="10"/>
        <v>-</v>
      </c>
    </row>
    <row r="13" spans="1:30" ht="12.75" customHeight="1">
      <c r="A13" s="42">
        <v>7</v>
      </c>
      <c r="B13" s="90" t="s">
        <v>247</v>
      </c>
      <c r="C13" s="43"/>
      <c r="D13" s="4"/>
      <c r="E13" s="4"/>
      <c r="F13" s="4"/>
      <c r="G13" s="4"/>
      <c r="H13" s="4"/>
      <c r="I13" s="4"/>
      <c r="J13" s="4"/>
      <c r="K13" s="4"/>
      <c r="L13" s="4"/>
      <c r="M13" s="53"/>
      <c r="N13" s="61"/>
      <c r="O13" s="4"/>
      <c r="P13" s="62"/>
      <c r="Q13" s="54">
        <f t="shared" si="11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17">
        <f t="shared" si="12"/>
        <v>0</v>
      </c>
      <c r="V13" s="24">
        <f t="shared" si="4"/>
        <v>0</v>
      </c>
      <c r="W13" s="17">
        <f t="shared" si="0"/>
        <v>0</v>
      </c>
      <c r="X13" s="24">
        <f t="shared" si="5"/>
        <v>0</v>
      </c>
      <c r="Y13" s="17">
        <f t="shared" si="13"/>
        <v>0</v>
      </c>
      <c r="Z13" s="1" t="str">
        <f t="shared" si="6"/>
        <v>-</v>
      </c>
      <c r="AA13" s="1" t="str">
        <f t="shared" si="7"/>
        <v>-</v>
      </c>
      <c r="AB13" s="1" t="str">
        <f t="shared" si="8"/>
        <v>-</v>
      </c>
      <c r="AC13" s="1" t="str">
        <f t="shared" si="9"/>
        <v>-</v>
      </c>
      <c r="AD13" s="1" t="str">
        <f t="shared" si="10"/>
        <v>-</v>
      </c>
    </row>
    <row r="14" spans="1:30" ht="12.75" customHeight="1">
      <c r="A14" s="42">
        <v>8</v>
      </c>
      <c r="B14" s="90" t="s">
        <v>259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53"/>
      <c r="N14" s="61"/>
      <c r="O14" s="4"/>
      <c r="P14" s="62"/>
      <c r="Q14" s="54">
        <f t="shared" si="11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17">
        <f t="shared" si="12"/>
        <v>0</v>
      </c>
      <c r="V14" s="24">
        <f t="shared" si="4"/>
        <v>0</v>
      </c>
      <c r="W14" s="17">
        <f t="shared" si="0"/>
        <v>0</v>
      </c>
      <c r="X14" s="24">
        <f t="shared" si="5"/>
        <v>0</v>
      </c>
      <c r="Y14" s="17">
        <f t="shared" si="13"/>
        <v>0</v>
      </c>
      <c r="Z14" s="1" t="str">
        <f t="shared" si="6"/>
        <v>-</v>
      </c>
      <c r="AA14" s="1" t="str">
        <f t="shared" si="7"/>
        <v>-</v>
      </c>
      <c r="AB14" s="1" t="str">
        <f t="shared" si="8"/>
        <v>-</v>
      </c>
      <c r="AC14" s="1" t="str">
        <f t="shared" si="9"/>
        <v>-</v>
      </c>
      <c r="AD14" s="1" t="str">
        <f t="shared" si="10"/>
        <v>-</v>
      </c>
    </row>
    <row r="15" spans="1:30" ht="12.75" customHeight="1">
      <c r="A15" s="42">
        <v>9</v>
      </c>
      <c r="B15" s="90" t="s">
        <v>248</v>
      </c>
      <c r="C15" s="43"/>
      <c r="D15" s="4"/>
      <c r="E15" s="4"/>
      <c r="F15" s="4"/>
      <c r="G15" s="4"/>
      <c r="H15" s="4"/>
      <c r="I15" s="4"/>
      <c r="J15" s="4"/>
      <c r="K15" s="4"/>
      <c r="L15" s="4"/>
      <c r="M15" s="53"/>
      <c r="N15" s="61"/>
      <c r="O15" s="4"/>
      <c r="P15" s="62"/>
      <c r="Q15" s="54">
        <f t="shared" si="11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17">
        <f t="shared" si="12"/>
        <v>0</v>
      </c>
      <c r="V15" s="24">
        <f t="shared" si="4"/>
        <v>0</v>
      </c>
      <c r="W15" s="17">
        <f t="shared" si="0"/>
        <v>0</v>
      </c>
      <c r="X15" s="24">
        <f t="shared" si="5"/>
        <v>0</v>
      </c>
      <c r="Y15" s="17">
        <f t="shared" si="13"/>
        <v>0</v>
      </c>
      <c r="Z15" s="1" t="str">
        <f t="shared" si="6"/>
        <v>-</v>
      </c>
      <c r="AA15" s="1" t="str">
        <f t="shared" si="7"/>
        <v>-</v>
      </c>
      <c r="AB15" s="1" t="str">
        <f t="shared" si="8"/>
        <v>-</v>
      </c>
      <c r="AC15" s="1" t="str">
        <f t="shared" si="9"/>
        <v>-</v>
      </c>
      <c r="AD15" s="1" t="str">
        <f t="shared" si="10"/>
        <v>-</v>
      </c>
    </row>
    <row r="16" spans="1:30" ht="12.75" customHeight="1">
      <c r="A16" s="42">
        <v>10</v>
      </c>
      <c r="B16" s="90" t="s">
        <v>249</v>
      </c>
      <c r="C16" s="43"/>
      <c r="D16" s="4"/>
      <c r="E16" s="4"/>
      <c r="F16" s="4"/>
      <c r="G16" s="4"/>
      <c r="H16" s="4"/>
      <c r="I16" s="4"/>
      <c r="J16" s="4"/>
      <c r="K16" s="4"/>
      <c r="L16" s="4"/>
      <c r="M16" s="53"/>
      <c r="N16" s="61"/>
      <c r="O16" s="4"/>
      <c r="P16" s="62"/>
      <c r="Q16" s="54">
        <f t="shared" si="11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17">
        <f t="shared" si="12"/>
        <v>0</v>
      </c>
      <c r="V16" s="24">
        <f t="shared" si="4"/>
        <v>0</v>
      </c>
      <c r="W16" s="17">
        <f t="shared" si="0"/>
        <v>0</v>
      </c>
      <c r="X16" s="24">
        <f t="shared" si="5"/>
        <v>0</v>
      </c>
      <c r="Y16" s="17">
        <f t="shared" si="13"/>
        <v>0</v>
      </c>
      <c r="Z16" s="1" t="str">
        <f t="shared" si="6"/>
        <v>-</v>
      </c>
      <c r="AA16" s="1" t="str">
        <f t="shared" si="7"/>
        <v>-</v>
      </c>
      <c r="AB16" s="1" t="str">
        <f t="shared" si="8"/>
        <v>-</v>
      </c>
      <c r="AC16" s="1" t="str">
        <f t="shared" si="9"/>
        <v>-</v>
      </c>
      <c r="AD16" s="1" t="str">
        <f t="shared" si="10"/>
        <v>-</v>
      </c>
    </row>
    <row r="17" spans="1:30" ht="12.75" customHeight="1">
      <c r="A17" s="42">
        <v>11</v>
      </c>
      <c r="B17" s="90" t="s">
        <v>260</v>
      </c>
      <c r="C17" s="43"/>
      <c r="D17" s="4"/>
      <c r="E17" s="4"/>
      <c r="F17" s="4"/>
      <c r="G17" s="4"/>
      <c r="H17" s="4"/>
      <c r="I17" s="4"/>
      <c r="J17" s="4"/>
      <c r="K17" s="4"/>
      <c r="L17" s="4"/>
      <c r="M17" s="53"/>
      <c r="N17" s="61"/>
      <c r="O17" s="4"/>
      <c r="P17" s="62"/>
      <c r="Q17" s="54">
        <f t="shared" si="11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17">
        <f t="shared" si="12"/>
        <v>0</v>
      </c>
      <c r="V17" s="24">
        <f t="shared" si="4"/>
        <v>0</v>
      </c>
      <c r="W17" s="17">
        <f t="shared" si="0"/>
        <v>0</v>
      </c>
      <c r="X17" s="24">
        <f t="shared" si="5"/>
        <v>0</v>
      </c>
      <c r="Y17" s="17">
        <f t="shared" si="13"/>
        <v>0</v>
      </c>
      <c r="Z17" s="1" t="str">
        <f t="shared" si="6"/>
        <v>-</v>
      </c>
      <c r="AA17" s="1" t="str">
        <f t="shared" si="7"/>
        <v>-</v>
      </c>
      <c r="AB17" s="1" t="str">
        <f t="shared" si="8"/>
        <v>-</v>
      </c>
      <c r="AC17" s="1" t="str">
        <f t="shared" si="9"/>
        <v>-</v>
      </c>
      <c r="AD17" s="1" t="str">
        <f t="shared" si="10"/>
        <v>-</v>
      </c>
    </row>
    <row r="18" spans="1:30" ht="12.75" customHeight="1">
      <c r="A18" s="42">
        <v>12</v>
      </c>
      <c r="B18" s="90" t="s">
        <v>261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53"/>
      <c r="N18" s="61"/>
      <c r="O18" s="4"/>
      <c r="P18" s="62"/>
      <c r="Q18" s="54">
        <f t="shared" si="11"/>
        <v>0</v>
      </c>
      <c r="R18" s="2">
        <f t="shared" si="1"/>
        <v>0</v>
      </c>
      <c r="S18" s="2">
        <f t="shared" si="2"/>
        <v>0</v>
      </c>
      <c r="T18" s="2">
        <f t="shared" si="3"/>
        <v>0</v>
      </c>
      <c r="U18" s="17">
        <f t="shared" si="12"/>
        <v>0</v>
      </c>
      <c r="V18" s="24">
        <f t="shared" si="4"/>
        <v>0</v>
      </c>
      <c r="W18" s="17">
        <f t="shared" si="0"/>
        <v>0</v>
      </c>
      <c r="X18" s="24">
        <f t="shared" si="5"/>
        <v>0</v>
      </c>
      <c r="Y18" s="17">
        <f t="shared" si="13"/>
        <v>0</v>
      </c>
      <c r="Z18" s="1" t="str">
        <f t="shared" si="6"/>
        <v>-</v>
      </c>
      <c r="AA18" s="1" t="str">
        <f t="shared" si="7"/>
        <v>-</v>
      </c>
      <c r="AB18" s="1" t="str">
        <f t="shared" si="8"/>
        <v>-</v>
      </c>
      <c r="AC18" s="1" t="str">
        <f t="shared" si="9"/>
        <v>-</v>
      </c>
      <c r="AD18" s="1" t="str">
        <f t="shared" si="10"/>
        <v>-</v>
      </c>
    </row>
    <row r="19" spans="1:30" ht="12.75" customHeight="1">
      <c r="A19" s="42">
        <v>13</v>
      </c>
      <c r="B19" s="90" t="s">
        <v>262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53"/>
      <c r="N19" s="61"/>
      <c r="O19" s="4"/>
      <c r="P19" s="62"/>
      <c r="Q19" s="54">
        <f t="shared" si="11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17">
        <f t="shared" si="12"/>
        <v>0</v>
      </c>
      <c r="V19" s="24">
        <f t="shared" si="4"/>
        <v>0</v>
      </c>
      <c r="W19" s="17">
        <f t="shared" si="0"/>
        <v>0</v>
      </c>
      <c r="X19" s="24">
        <f t="shared" si="5"/>
        <v>0</v>
      </c>
      <c r="Y19" s="17">
        <f t="shared" si="13"/>
        <v>0</v>
      </c>
      <c r="Z19" s="1" t="str">
        <f t="shared" si="6"/>
        <v>-</v>
      </c>
      <c r="AA19" s="1" t="str">
        <f t="shared" si="7"/>
        <v>-</v>
      </c>
      <c r="AB19" s="1" t="str">
        <f t="shared" si="8"/>
        <v>-</v>
      </c>
      <c r="AC19" s="1" t="str">
        <f t="shared" si="9"/>
        <v>-</v>
      </c>
      <c r="AD19" s="1" t="str">
        <f t="shared" si="10"/>
        <v>-</v>
      </c>
    </row>
    <row r="20" spans="1:30" ht="12.75" customHeight="1">
      <c r="A20" s="42">
        <v>14</v>
      </c>
      <c r="B20" s="90" t="s">
        <v>263</v>
      </c>
      <c r="C20" s="43"/>
      <c r="D20" s="4"/>
      <c r="E20" s="4"/>
      <c r="F20" s="4"/>
      <c r="G20" s="4"/>
      <c r="H20" s="4"/>
      <c r="I20" s="4"/>
      <c r="J20" s="4"/>
      <c r="K20" s="4"/>
      <c r="L20" s="4"/>
      <c r="M20" s="53"/>
      <c r="N20" s="61"/>
      <c r="O20" s="4"/>
      <c r="P20" s="62"/>
      <c r="Q20" s="54">
        <f t="shared" si="11"/>
        <v>0</v>
      </c>
      <c r="R20" s="2">
        <f t="shared" si="1"/>
        <v>0</v>
      </c>
      <c r="S20" s="2">
        <f t="shared" si="2"/>
        <v>0</v>
      </c>
      <c r="T20" s="2">
        <f t="shared" si="3"/>
        <v>0</v>
      </c>
      <c r="U20" s="17">
        <f t="shared" si="12"/>
        <v>0</v>
      </c>
      <c r="V20" s="24">
        <f t="shared" si="4"/>
        <v>0</v>
      </c>
      <c r="W20" s="17">
        <f t="shared" si="0"/>
        <v>0</v>
      </c>
      <c r="X20" s="24">
        <f t="shared" si="5"/>
        <v>0</v>
      </c>
      <c r="Y20" s="17">
        <f t="shared" si="13"/>
        <v>0</v>
      </c>
      <c r="Z20" s="1" t="str">
        <f t="shared" si="6"/>
        <v>-</v>
      </c>
      <c r="AA20" s="1" t="str">
        <f t="shared" si="7"/>
        <v>-</v>
      </c>
      <c r="AB20" s="1" t="str">
        <f t="shared" si="8"/>
        <v>-</v>
      </c>
      <c r="AC20" s="1" t="str">
        <f t="shared" si="9"/>
        <v>-</v>
      </c>
      <c r="AD20" s="1" t="str">
        <f t="shared" si="10"/>
        <v>-</v>
      </c>
    </row>
    <row r="21" spans="1:30" ht="12.75" customHeight="1">
      <c r="A21" s="42">
        <v>15</v>
      </c>
      <c r="B21" s="90" t="s">
        <v>250</v>
      </c>
      <c r="C21" s="43"/>
      <c r="D21" s="4"/>
      <c r="E21" s="4"/>
      <c r="F21" s="4"/>
      <c r="G21" s="4"/>
      <c r="H21" s="4"/>
      <c r="I21" s="4"/>
      <c r="J21" s="4"/>
      <c r="K21" s="4"/>
      <c r="L21" s="4"/>
      <c r="M21" s="53"/>
      <c r="N21" s="61"/>
      <c r="O21" s="4"/>
      <c r="P21" s="62"/>
      <c r="Q21" s="54">
        <f t="shared" si="11"/>
        <v>0</v>
      </c>
      <c r="R21" s="2">
        <f t="shared" si="1"/>
        <v>0</v>
      </c>
      <c r="S21" s="2">
        <f t="shared" si="2"/>
        <v>0</v>
      </c>
      <c r="T21" s="2">
        <f t="shared" si="3"/>
        <v>0</v>
      </c>
      <c r="U21" s="17">
        <f t="shared" si="12"/>
        <v>0</v>
      </c>
      <c r="V21" s="24">
        <f t="shared" si="4"/>
        <v>0</v>
      </c>
      <c r="W21" s="17">
        <f t="shared" si="0"/>
        <v>0</v>
      </c>
      <c r="X21" s="24">
        <f t="shared" si="5"/>
        <v>0</v>
      </c>
      <c r="Y21" s="17">
        <f t="shared" si="13"/>
        <v>0</v>
      </c>
      <c r="Z21" s="1" t="str">
        <f t="shared" si="6"/>
        <v>-</v>
      </c>
      <c r="AA21" s="1" t="str">
        <f t="shared" si="7"/>
        <v>-</v>
      </c>
      <c r="AB21" s="1" t="str">
        <f t="shared" si="8"/>
        <v>-</v>
      </c>
      <c r="AC21" s="1" t="str">
        <f t="shared" si="9"/>
        <v>-</v>
      </c>
      <c r="AD21" s="1" t="str">
        <f t="shared" si="10"/>
        <v>-</v>
      </c>
    </row>
    <row r="22" spans="1:30" ht="12.75" customHeight="1">
      <c r="A22" s="42">
        <v>16</v>
      </c>
      <c r="B22" s="90" t="s">
        <v>251</v>
      </c>
      <c r="C22" s="43"/>
      <c r="D22" s="4"/>
      <c r="E22" s="4"/>
      <c r="F22" s="4"/>
      <c r="G22" s="4"/>
      <c r="H22" s="4"/>
      <c r="I22" s="4"/>
      <c r="J22" s="4"/>
      <c r="K22" s="4"/>
      <c r="L22" s="4"/>
      <c r="M22" s="53"/>
      <c r="N22" s="61"/>
      <c r="O22" s="4"/>
      <c r="P22" s="62"/>
      <c r="Q22" s="54">
        <f t="shared" si="11"/>
        <v>0</v>
      </c>
      <c r="R22" s="2">
        <f t="shared" si="1"/>
        <v>0</v>
      </c>
      <c r="S22" s="2">
        <f t="shared" si="2"/>
        <v>0</v>
      </c>
      <c r="T22" s="2">
        <f t="shared" si="3"/>
        <v>0</v>
      </c>
      <c r="U22" s="17">
        <f t="shared" si="12"/>
        <v>0</v>
      </c>
      <c r="V22" s="24">
        <f t="shared" si="4"/>
        <v>0</v>
      </c>
      <c r="W22" s="17">
        <f t="shared" si="0"/>
        <v>0</v>
      </c>
      <c r="X22" s="24">
        <f t="shared" si="5"/>
        <v>0</v>
      </c>
      <c r="Y22" s="17">
        <f t="shared" si="13"/>
        <v>0</v>
      </c>
      <c r="Z22" s="1" t="str">
        <f t="shared" si="6"/>
        <v>-</v>
      </c>
      <c r="AA22" s="1" t="str">
        <f t="shared" si="7"/>
        <v>-</v>
      </c>
      <c r="AB22" s="1" t="str">
        <f t="shared" si="8"/>
        <v>-</v>
      </c>
      <c r="AC22" s="1" t="str">
        <f t="shared" si="9"/>
        <v>-</v>
      </c>
      <c r="AD22" s="1" t="str">
        <f t="shared" si="10"/>
        <v>-</v>
      </c>
    </row>
    <row r="23" spans="1:30" ht="12.75" customHeight="1">
      <c r="A23" s="42">
        <v>17</v>
      </c>
      <c r="B23" s="90" t="s">
        <v>264</v>
      </c>
      <c r="C23" s="43"/>
      <c r="D23" s="4"/>
      <c r="E23" s="4"/>
      <c r="F23" s="4"/>
      <c r="G23" s="4"/>
      <c r="H23" s="4"/>
      <c r="I23" s="4"/>
      <c r="J23" s="4"/>
      <c r="K23" s="4"/>
      <c r="L23" s="4"/>
      <c r="M23" s="53"/>
      <c r="N23" s="61"/>
      <c r="O23" s="4"/>
      <c r="P23" s="62"/>
      <c r="Q23" s="54">
        <f t="shared" si="11"/>
        <v>0</v>
      </c>
      <c r="R23" s="2">
        <f t="shared" si="1"/>
        <v>0</v>
      </c>
      <c r="S23" s="2">
        <f t="shared" si="2"/>
        <v>0</v>
      </c>
      <c r="T23" s="2">
        <f t="shared" si="3"/>
        <v>0</v>
      </c>
      <c r="U23" s="17">
        <f t="shared" si="12"/>
        <v>0</v>
      </c>
      <c r="V23" s="24">
        <f t="shared" si="4"/>
        <v>0</v>
      </c>
      <c r="W23" s="17">
        <f t="shared" si="0"/>
        <v>0</v>
      </c>
      <c r="X23" s="24">
        <f t="shared" si="5"/>
        <v>0</v>
      </c>
      <c r="Y23" s="17">
        <f t="shared" si="13"/>
        <v>0</v>
      </c>
      <c r="Z23" s="1" t="str">
        <f t="shared" si="6"/>
        <v>-</v>
      </c>
      <c r="AA23" s="1" t="str">
        <f t="shared" si="7"/>
        <v>-</v>
      </c>
      <c r="AB23" s="1" t="str">
        <f t="shared" si="8"/>
        <v>-</v>
      </c>
      <c r="AC23" s="1" t="str">
        <f t="shared" si="9"/>
        <v>-</v>
      </c>
      <c r="AD23" s="1" t="str">
        <f t="shared" si="10"/>
        <v>-</v>
      </c>
    </row>
    <row r="24" spans="1:30" ht="12.75" customHeight="1">
      <c r="A24" s="42">
        <v>18</v>
      </c>
      <c r="B24" s="90" t="s">
        <v>265</v>
      </c>
      <c r="C24" s="43"/>
      <c r="D24" s="4"/>
      <c r="E24" s="4"/>
      <c r="F24" s="4"/>
      <c r="G24" s="4"/>
      <c r="H24" s="4"/>
      <c r="I24" s="4"/>
      <c r="J24" s="4"/>
      <c r="K24" s="4"/>
      <c r="L24" s="4"/>
      <c r="M24" s="53"/>
      <c r="N24" s="61"/>
      <c r="O24" s="4"/>
      <c r="P24" s="62"/>
      <c r="Q24" s="54">
        <f t="shared" si="11"/>
        <v>0</v>
      </c>
      <c r="R24" s="2">
        <f t="shared" si="1"/>
        <v>0</v>
      </c>
      <c r="S24" s="2">
        <f t="shared" si="2"/>
        <v>0</v>
      </c>
      <c r="T24" s="2">
        <f t="shared" si="3"/>
        <v>0</v>
      </c>
      <c r="U24" s="17">
        <f t="shared" si="12"/>
        <v>0</v>
      </c>
      <c r="V24" s="24">
        <f t="shared" si="4"/>
        <v>0</v>
      </c>
      <c r="W24" s="17">
        <f t="shared" si="0"/>
        <v>0</v>
      </c>
      <c r="X24" s="24">
        <f t="shared" si="5"/>
        <v>0</v>
      </c>
      <c r="Y24" s="17">
        <f t="shared" si="13"/>
        <v>0</v>
      </c>
      <c r="Z24" s="1" t="str">
        <f t="shared" si="6"/>
        <v>-</v>
      </c>
      <c r="AA24" s="1" t="str">
        <f t="shared" si="7"/>
        <v>-</v>
      </c>
      <c r="AB24" s="1" t="str">
        <f t="shared" si="8"/>
        <v>-</v>
      </c>
      <c r="AC24" s="1" t="str">
        <f t="shared" si="9"/>
        <v>-</v>
      </c>
      <c r="AD24" s="1" t="str">
        <f t="shared" si="10"/>
        <v>-</v>
      </c>
    </row>
    <row r="25" spans="1:30" ht="12.75" customHeight="1">
      <c r="A25" s="42">
        <v>19</v>
      </c>
      <c r="B25" s="90" t="s">
        <v>266</v>
      </c>
      <c r="C25" s="43"/>
      <c r="D25" s="4"/>
      <c r="E25" s="4"/>
      <c r="F25" s="4"/>
      <c r="G25" s="4"/>
      <c r="H25" s="4"/>
      <c r="I25" s="4"/>
      <c r="J25" s="4"/>
      <c r="K25" s="4"/>
      <c r="L25" s="4"/>
      <c r="M25" s="53"/>
      <c r="N25" s="61"/>
      <c r="O25" s="4"/>
      <c r="P25" s="62"/>
      <c r="Q25" s="54">
        <f t="shared" si="11"/>
        <v>0</v>
      </c>
      <c r="R25" s="2">
        <f t="shared" si="1"/>
        <v>0</v>
      </c>
      <c r="S25" s="2">
        <f t="shared" si="2"/>
        <v>0</v>
      </c>
      <c r="T25" s="2">
        <f t="shared" si="3"/>
        <v>0</v>
      </c>
      <c r="U25" s="17">
        <f t="shared" si="12"/>
        <v>0</v>
      </c>
      <c r="V25" s="24">
        <f t="shared" si="4"/>
        <v>0</v>
      </c>
      <c r="W25" s="17">
        <f t="shared" si="0"/>
        <v>0</v>
      </c>
      <c r="X25" s="24">
        <f t="shared" si="5"/>
        <v>0</v>
      </c>
      <c r="Y25" s="17">
        <f t="shared" si="13"/>
        <v>0</v>
      </c>
      <c r="Z25" s="1" t="str">
        <f t="shared" si="6"/>
        <v>-</v>
      </c>
      <c r="AA25" s="1" t="str">
        <f t="shared" si="7"/>
        <v>-</v>
      </c>
      <c r="AB25" s="1" t="str">
        <f t="shared" si="8"/>
        <v>-</v>
      </c>
      <c r="AC25" s="1" t="str">
        <f t="shared" si="9"/>
        <v>-</v>
      </c>
      <c r="AD25" s="1" t="str">
        <f t="shared" si="10"/>
        <v>-</v>
      </c>
    </row>
    <row r="26" spans="1:30" ht="12.75" customHeight="1">
      <c r="A26" s="42">
        <v>20</v>
      </c>
      <c r="B26" s="90" t="s">
        <v>252</v>
      </c>
      <c r="C26" s="43"/>
      <c r="D26" s="4"/>
      <c r="E26" s="4"/>
      <c r="F26" s="4"/>
      <c r="G26" s="4"/>
      <c r="H26" s="4"/>
      <c r="I26" s="4"/>
      <c r="J26" s="4"/>
      <c r="K26" s="4"/>
      <c r="L26" s="4"/>
      <c r="M26" s="53"/>
      <c r="N26" s="61"/>
      <c r="O26" s="4"/>
      <c r="P26" s="62"/>
      <c r="Q26" s="54">
        <f t="shared" si="11"/>
        <v>0</v>
      </c>
      <c r="R26" s="2">
        <f t="shared" si="1"/>
        <v>0</v>
      </c>
      <c r="S26" s="2">
        <f t="shared" si="2"/>
        <v>0</v>
      </c>
      <c r="T26" s="2">
        <f t="shared" si="3"/>
        <v>0</v>
      </c>
      <c r="U26" s="17">
        <f t="shared" si="12"/>
        <v>0</v>
      </c>
      <c r="V26" s="24">
        <f t="shared" si="4"/>
        <v>0</v>
      </c>
      <c r="W26" s="17">
        <f t="shared" si="0"/>
        <v>0</v>
      </c>
      <c r="X26" s="24">
        <f t="shared" si="5"/>
        <v>0</v>
      </c>
      <c r="Y26" s="17">
        <f t="shared" si="13"/>
        <v>0</v>
      </c>
      <c r="Z26" s="1" t="str">
        <f t="shared" si="6"/>
        <v>-</v>
      </c>
      <c r="AA26" s="1" t="str">
        <f t="shared" si="7"/>
        <v>-</v>
      </c>
      <c r="AB26" s="1" t="str">
        <f t="shared" si="8"/>
        <v>-</v>
      </c>
      <c r="AC26" s="1" t="str">
        <f t="shared" si="9"/>
        <v>-</v>
      </c>
      <c r="AD26" s="1" t="str">
        <f t="shared" si="10"/>
        <v>-</v>
      </c>
    </row>
    <row r="27" spans="1:30" ht="12.75" customHeight="1">
      <c r="A27" s="42">
        <v>21</v>
      </c>
      <c r="B27" s="90" t="s">
        <v>267</v>
      </c>
      <c r="C27" s="43"/>
      <c r="D27" s="4"/>
      <c r="E27" s="4"/>
      <c r="F27" s="4"/>
      <c r="G27" s="4"/>
      <c r="H27" s="4"/>
      <c r="I27" s="4"/>
      <c r="J27" s="4"/>
      <c r="K27" s="4"/>
      <c r="L27" s="4"/>
      <c r="M27" s="53"/>
      <c r="N27" s="61"/>
      <c r="O27" s="4"/>
      <c r="P27" s="62"/>
      <c r="Q27" s="54">
        <f t="shared" si="11"/>
        <v>0</v>
      </c>
      <c r="R27" s="2">
        <f t="shared" si="1"/>
        <v>0</v>
      </c>
      <c r="S27" s="2">
        <f t="shared" si="2"/>
        <v>0</v>
      </c>
      <c r="T27" s="2">
        <f t="shared" si="3"/>
        <v>0</v>
      </c>
      <c r="U27" s="17">
        <f t="shared" si="12"/>
        <v>0</v>
      </c>
      <c r="V27" s="24">
        <f t="shared" si="4"/>
        <v>0</v>
      </c>
      <c r="W27" s="17">
        <f t="shared" si="0"/>
        <v>0</v>
      </c>
      <c r="X27" s="24">
        <f t="shared" si="5"/>
        <v>0</v>
      </c>
      <c r="Y27" s="17">
        <f t="shared" si="13"/>
        <v>0</v>
      </c>
      <c r="Z27" s="1" t="str">
        <f t="shared" si="6"/>
        <v>-</v>
      </c>
      <c r="AA27" s="1" t="str">
        <f t="shared" si="7"/>
        <v>-</v>
      </c>
      <c r="AB27" s="1" t="str">
        <f t="shared" si="8"/>
        <v>-</v>
      </c>
      <c r="AC27" s="1" t="str">
        <f t="shared" si="9"/>
        <v>-</v>
      </c>
      <c r="AD27" s="1" t="str">
        <f t="shared" si="10"/>
        <v>-</v>
      </c>
    </row>
    <row r="28" spans="1:30" ht="12.75" customHeight="1">
      <c r="A28" s="42">
        <v>22</v>
      </c>
      <c r="B28" s="90" t="s">
        <v>268</v>
      </c>
      <c r="C28" s="43"/>
      <c r="D28" s="4"/>
      <c r="E28" s="4"/>
      <c r="F28" s="4"/>
      <c r="G28" s="4"/>
      <c r="H28" s="4"/>
      <c r="I28" s="4"/>
      <c r="J28" s="4"/>
      <c r="K28" s="4"/>
      <c r="L28" s="4"/>
      <c r="M28" s="53"/>
      <c r="N28" s="61"/>
      <c r="O28" s="4"/>
      <c r="P28" s="62"/>
      <c r="Q28" s="54">
        <f t="shared" si="11"/>
        <v>0</v>
      </c>
      <c r="R28" s="2">
        <f t="shared" si="1"/>
        <v>0</v>
      </c>
      <c r="S28" s="2">
        <f t="shared" si="2"/>
        <v>0</v>
      </c>
      <c r="T28" s="2">
        <f t="shared" si="3"/>
        <v>0</v>
      </c>
      <c r="U28" s="17">
        <f t="shared" si="12"/>
        <v>0</v>
      </c>
      <c r="V28" s="24">
        <f t="shared" si="4"/>
        <v>0</v>
      </c>
      <c r="W28" s="17">
        <f t="shared" si="0"/>
        <v>0</v>
      </c>
      <c r="X28" s="24">
        <f t="shared" si="5"/>
        <v>0</v>
      </c>
      <c r="Y28" s="17">
        <f t="shared" si="13"/>
        <v>0</v>
      </c>
      <c r="Z28" s="1" t="str">
        <f t="shared" si="6"/>
        <v>-</v>
      </c>
      <c r="AA28" s="1" t="str">
        <f t="shared" si="7"/>
        <v>-</v>
      </c>
      <c r="AB28" s="1" t="str">
        <f t="shared" si="8"/>
        <v>-</v>
      </c>
      <c r="AC28" s="1" t="str">
        <f t="shared" si="9"/>
        <v>-</v>
      </c>
      <c r="AD28" s="1" t="str">
        <f t="shared" si="10"/>
        <v>-</v>
      </c>
    </row>
    <row r="29" spans="1:30" ht="12.75" customHeight="1">
      <c r="A29" s="42">
        <v>23</v>
      </c>
      <c r="B29" s="90" t="s">
        <v>253</v>
      </c>
      <c r="C29" s="43"/>
      <c r="D29" s="4"/>
      <c r="E29" s="4"/>
      <c r="F29" s="4"/>
      <c r="G29" s="4"/>
      <c r="H29" s="4"/>
      <c r="I29" s="4"/>
      <c r="J29" s="4"/>
      <c r="K29" s="4"/>
      <c r="L29" s="4"/>
      <c r="M29" s="53"/>
      <c r="N29" s="61"/>
      <c r="O29" s="4"/>
      <c r="P29" s="62"/>
      <c r="Q29" s="54">
        <f t="shared" si="11"/>
        <v>0</v>
      </c>
      <c r="R29" s="2">
        <f t="shared" si="1"/>
        <v>0</v>
      </c>
      <c r="S29" s="2">
        <f t="shared" si="2"/>
        <v>0</v>
      </c>
      <c r="T29" s="2">
        <f t="shared" si="3"/>
        <v>0</v>
      </c>
      <c r="U29" s="17">
        <f t="shared" si="12"/>
        <v>0</v>
      </c>
      <c r="V29" s="24">
        <f t="shared" si="4"/>
        <v>0</v>
      </c>
      <c r="W29" s="17">
        <f t="shared" si="0"/>
        <v>0</v>
      </c>
      <c r="X29" s="24">
        <f t="shared" si="5"/>
        <v>0</v>
      </c>
      <c r="Y29" s="17">
        <f t="shared" si="13"/>
        <v>0</v>
      </c>
      <c r="Z29" s="1" t="str">
        <f t="shared" si="6"/>
        <v>-</v>
      </c>
      <c r="AA29" s="1" t="str">
        <f t="shared" si="7"/>
        <v>-</v>
      </c>
      <c r="AB29" s="1" t="str">
        <f t="shared" si="8"/>
        <v>-</v>
      </c>
      <c r="AC29" s="1" t="str">
        <f t="shared" si="9"/>
        <v>-</v>
      </c>
      <c r="AD29" s="1" t="str">
        <f t="shared" si="10"/>
        <v>-</v>
      </c>
    </row>
    <row r="30" spans="2:30" ht="15">
      <c r="B30" s="6" t="s">
        <v>6</v>
      </c>
      <c r="C30" s="5">
        <f aca="true" t="shared" si="14" ref="C30:P30">COUNTIF(C7:C29,"=5")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9">
        <f t="shared" si="14"/>
        <v>0</v>
      </c>
      <c r="N30" s="63">
        <f t="shared" si="14"/>
        <v>0</v>
      </c>
      <c r="O30" s="63">
        <f t="shared" si="14"/>
        <v>0</v>
      </c>
      <c r="P30" s="63">
        <f t="shared" si="14"/>
        <v>0</v>
      </c>
      <c r="Q30" s="55">
        <f>SUM(Q7:Q29)</f>
        <v>0</v>
      </c>
      <c r="R30" s="23">
        <f>SUM(R7:R29)</f>
        <v>0</v>
      </c>
      <c r="S30" s="23">
        <f>SUM(S7:S29)</f>
        <v>0</v>
      </c>
      <c r="T30" s="23">
        <f>SUM(T7:T29)</f>
        <v>0</v>
      </c>
      <c r="U30" s="23">
        <f>SUM(U7:U29)</f>
        <v>0</v>
      </c>
      <c r="V30" s="25">
        <f>AVERAGE(V7:V29)</f>
        <v>0</v>
      </c>
      <c r="W30" s="23">
        <f>SUM(W7:W29)</f>
        <v>0</v>
      </c>
      <c r="X30" s="26">
        <f>AVERAGE(X7:X29)</f>
        <v>0</v>
      </c>
      <c r="Y30" s="18">
        <f>AVERAGE(Y7:Y29)</f>
        <v>0</v>
      </c>
      <c r="Z30" s="23">
        <f>COUNTIF(Z7:Z29,"=4+5")</f>
        <v>0</v>
      </c>
      <c r="AA30" s="23">
        <f>COUNTIF(AA7:AA29,"=3+4+5")</f>
        <v>0</v>
      </c>
      <c r="AB30" s="23">
        <f>COUNTIF(AB7:AB29,"=+")</f>
        <v>0</v>
      </c>
      <c r="AC30" s="23">
        <f>COUNTIF(AC7:AC29,"=+")</f>
        <v>0</v>
      </c>
      <c r="AD30" s="23">
        <f>COUNTIF(AD7:AD29,"=+")</f>
        <v>0</v>
      </c>
    </row>
    <row r="31" spans="2:30" ht="15">
      <c r="B31" s="6" t="s">
        <v>8</v>
      </c>
      <c r="C31" s="5">
        <f aca="true" t="shared" si="15" ref="C31:P31">COUNTIF(C7:C29,"=4")</f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0</v>
      </c>
      <c r="M31" s="59">
        <f t="shared" si="15"/>
        <v>0</v>
      </c>
      <c r="N31" s="63">
        <f t="shared" si="15"/>
        <v>0</v>
      </c>
      <c r="O31" s="63">
        <f t="shared" si="15"/>
        <v>0</v>
      </c>
      <c r="P31" s="63">
        <f t="shared" si="15"/>
        <v>0</v>
      </c>
      <c r="Q31" s="11"/>
      <c r="R31" s="11"/>
      <c r="S31" s="11"/>
      <c r="T31" s="11"/>
      <c r="U31" s="11"/>
      <c r="V31" s="11"/>
      <c r="W31" s="11"/>
      <c r="X31" s="11"/>
      <c r="Y31" s="11"/>
      <c r="AB31" s="100">
        <f>COUNTIF(T7:T29,"&lt;&gt;0")</f>
        <v>0</v>
      </c>
      <c r="AC31" s="100"/>
      <c r="AD31" s="100"/>
    </row>
    <row r="32" spans="2:30" ht="15.75" thickBot="1">
      <c r="B32" s="6" t="s">
        <v>7</v>
      </c>
      <c r="C32" s="5">
        <f aca="true" t="shared" si="16" ref="C32:P32">COUNTIF(C7:C29,"=3")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9">
        <f t="shared" si="16"/>
        <v>0</v>
      </c>
      <c r="N32" s="63">
        <f t="shared" si="16"/>
        <v>0</v>
      </c>
      <c r="O32" s="63">
        <f t="shared" si="16"/>
        <v>0</v>
      </c>
      <c r="P32" s="63">
        <f t="shared" si="16"/>
        <v>0</v>
      </c>
      <c r="Q32" s="11"/>
      <c r="R32" s="11"/>
      <c r="S32" s="11"/>
      <c r="T32" s="11"/>
      <c r="U32" s="11"/>
      <c r="V32" s="11"/>
      <c r="W32" s="11"/>
      <c r="X32" s="11"/>
      <c r="Y32" s="11"/>
      <c r="AB32" s="104">
        <f>AB31/$Y$2</f>
        <v>0</v>
      </c>
      <c r="AC32" s="105"/>
      <c r="AD32" s="106"/>
    </row>
    <row r="33" spans="2:30" ht="15.75" thickBot="1">
      <c r="B33" s="6" t="s">
        <v>9</v>
      </c>
      <c r="C33" s="5">
        <f aca="true" t="shared" si="17" ref="C33:P33">COUNTIF(C7:C29,"=2")</f>
        <v>0</v>
      </c>
      <c r="D33" s="5">
        <f t="shared" si="17"/>
        <v>0</v>
      </c>
      <c r="E33" s="5">
        <f t="shared" si="17"/>
        <v>0</v>
      </c>
      <c r="F33" s="5">
        <f t="shared" si="17"/>
        <v>0</v>
      </c>
      <c r="G33" s="5">
        <f t="shared" si="17"/>
        <v>0</v>
      </c>
      <c r="H33" s="5">
        <f t="shared" si="17"/>
        <v>0</v>
      </c>
      <c r="I33" s="5">
        <f t="shared" si="17"/>
        <v>0</v>
      </c>
      <c r="J33" s="5">
        <f t="shared" si="17"/>
        <v>0</v>
      </c>
      <c r="K33" s="5">
        <f t="shared" si="17"/>
        <v>0</v>
      </c>
      <c r="L33" s="5">
        <f t="shared" si="17"/>
        <v>0</v>
      </c>
      <c r="M33" s="59">
        <f t="shared" si="17"/>
        <v>0</v>
      </c>
      <c r="N33" s="63">
        <f t="shared" si="17"/>
        <v>0</v>
      </c>
      <c r="O33" s="63">
        <f t="shared" si="17"/>
        <v>0</v>
      </c>
      <c r="P33" s="63">
        <f t="shared" si="17"/>
        <v>0</v>
      </c>
      <c r="Q33" s="11"/>
      <c r="V33" s="22"/>
      <c r="W33" s="101" t="s">
        <v>234</v>
      </c>
      <c r="X33" s="102"/>
      <c r="Y33" s="102"/>
      <c r="Z33" s="103"/>
      <c r="AC33" s="21"/>
      <c r="AD33" s="21"/>
    </row>
    <row r="34" spans="2:30" ht="15">
      <c r="B34" s="7" t="s">
        <v>10</v>
      </c>
      <c r="C34" s="8">
        <f>(C30+C31)/$Y$2*100</f>
        <v>0</v>
      </c>
      <c r="D34" s="8">
        <f aca="true" t="shared" si="18" ref="D34:P34">(D30+D31)/$Y$2*100</f>
        <v>0</v>
      </c>
      <c r="E34" s="8">
        <f t="shared" si="18"/>
        <v>0</v>
      </c>
      <c r="F34" s="8">
        <f t="shared" si="18"/>
        <v>0</v>
      </c>
      <c r="G34" s="8">
        <f t="shared" si="18"/>
        <v>0</v>
      </c>
      <c r="H34" s="8">
        <f t="shared" si="18"/>
        <v>0</v>
      </c>
      <c r="I34" s="8">
        <f t="shared" si="18"/>
        <v>0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60">
        <f t="shared" si="18"/>
        <v>0</v>
      </c>
      <c r="N34" s="64">
        <f t="shared" si="18"/>
        <v>0</v>
      </c>
      <c r="O34" s="64">
        <f t="shared" si="18"/>
        <v>0</v>
      </c>
      <c r="P34" s="64">
        <f t="shared" si="18"/>
        <v>0</v>
      </c>
      <c r="Q34" s="11"/>
      <c r="V34" s="11"/>
      <c r="W34" s="36" t="s">
        <v>20</v>
      </c>
      <c r="X34" s="27">
        <f>Z30/$Y$2*100</f>
        <v>0</v>
      </c>
      <c r="Y34" s="30" t="s">
        <v>23</v>
      </c>
      <c r="Z34" s="33">
        <f>AB30/$Y$2</f>
        <v>0</v>
      </c>
      <c r="AC34" s="11"/>
      <c r="AD34" s="11"/>
    </row>
    <row r="35" spans="2:30" ht="15">
      <c r="B35" s="7" t="s">
        <v>11</v>
      </c>
      <c r="C35" s="8">
        <f>(C30+C31+C32)/$Y$2*100</f>
        <v>0</v>
      </c>
      <c r="D35" s="8">
        <f aca="true" t="shared" si="19" ref="D35:P35">(D30+D31+D32)/$Y$2*100</f>
        <v>0</v>
      </c>
      <c r="E35" s="8">
        <f t="shared" si="19"/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0</v>
      </c>
      <c r="K35" s="8">
        <f t="shared" si="19"/>
        <v>0</v>
      </c>
      <c r="L35" s="8">
        <f t="shared" si="19"/>
        <v>0</v>
      </c>
      <c r="M35" s="60">
        <f t="shared" si="19"/>
        <v>0</v>
      </c>
      <c r="N35" s="64">
        <f t="shared" si="19"/>
        <v>0</v>
      </c>
      <c r="O35" s="64">
        <f t="shared" si="19"/>
        <v>0</v>
      </c>
      <c r="P35" s="64">
        <f t="shared" si="19"/>
        <v>0</v>
      </c>
      <c r="Q35" s="11"/>
      <c r="V35" s="11"/>
      <c r="W35" s="37" t="s">
        <v>21</v>
      </c>
      <c r="X35" s="28">
        <f>AA30/$Y$2*100</f>
        <v>0</v>
      </c>
      <c r="Y35" s="31" t="s">
        <v>24</v>
      </c>
      <c r="Z35" s="34">
        <f>AC30/$Y$2</f>
        <v>0</v>
      </c>
      <c r="AC35" s="11"/>
      <c r="AD35" s="11"/>
    </row>
    <row r="36" spans="2:30" ht="15.75" thickBot="1">
      <c r="B36" s="45" t="s">
        <v>12</v>
      </c>
      <c r="C36" s="8">
        <f>(C30*5+C31*4+C32*3+C33*2)/$Y$2</f>
        <v>0</v>
      </c>
      <c r="D36" s="8">
        <f aca="true" t="shared" si="20" ref="D36:P36">(D30*5+D31*4+D32*3+D33*2)/$Y$2</f>
        <v>0</v>
      </c>
      <c r="E36" s="8">
        <f t="shared" si="20"/>
        <v>0</v>
      </c>
      <c r="F36" s="8">
        <f t="shared" si="20"/>
        <v>0</v>
      </c>
      <c r="G36" s="8">
        <f t="shared" si="20"/>
        <v>0</v>
      </c>
      <c r="H36" s="8">
        <f t="shared" si="20"/>
        <v>0</v>
      </c>
      <c r="I36" s="8">
        <f t="shared" si="20"/>
        <v>0</v>
      </c>
      <c r="J36" s="8">
        <f t="shared" si="20"/>
        <v>0</v>
      </c>
      <c r="K36" s="8">
        <f t="shared" si="20"/>
        <v>0</v>
      </c>
      <c r="L36" s="8">
        <f t="shared" si="20"/>
        <v>0</v>
      </c>
      <c r="M36" s="60">
        <f t="shared" si="20"/>
        <v>0</v>
      </c>
      <c r="N36" s="65">
        <f t="shared" si="20"/>
        <v>0</v>
      </c>
      <c r="O36" s="65">
        <f t="shared" si="20"/>
        <v>0</v>
      </c>
      <c r="P36" s="65">
        <f t="shared" si="20"/>
        <v>0</v>
      </c>
      <c r="Q36" s="11"/>
      <c r="V36" s="11"/>
      <c r="W36" s="38" t="s">
        <v>22</v>
      </c>
      <c r="X36" s="29">
        <f>(Q30*5+R30*4+S30*3+T30*2)/($Y$2*$Y$1)</f>
        <v>0</v>
      </c>
      <c r="Y36" s="32" t="s">
        <v>25</v>
      </c>
      <c r="Z36" s="35">
        <f>AD30/$Y$2</f>
        <v>0</v>
      </c>
      <c r="AC36" s="11"/>
      <c r="AD36" s="11"/>
    </row>
    <row r="37" ht="15">
      <c r="B37" s="46"/>
    </row>
    <row r="38" ht="15">
      <c r="B38" s="47"/>
    </row>
    <row r="39" ht="15">
      <c r="B39" s="46"/>
    </row>
    <row r="40" ht="15">
      <c r="B40" s="47"/>
    </row>
    <row r="41" ht="15">
      <c r="B41" s="48"/>
    </row>
    <row r="42" spans="2:12" ht="15">
      <c r="B42" s="49"/>
      <c r="L42" s="11"/>
    </row>
    <row r="43" ht="15">
      <c r="B43" s="48"/>
    </row>
    <row r="44" ht="15">
      <c r="B44" s="49"/>
    </row>
    <row r="45" ht="15">
      <c r="B45" s="48"/>
    </row>
    <row r="46" ht="15">
      <c r="B46" s="49"/>
    </row>
    <row r="47" ht="15">
      <c r="B47" s="48"/>
    </row>
    <row r="48" ht="15">
      <c r="B48" s="49"/>
    </row>
    <row r="49" ht="15">
      <c r="B49" s="48"/>
    </row>
    <row r="50" ht="15">
      <c r="B50" s="49"/>
    </row>
    <row r="51" ht="15">
      <c r="B51" s="48"/>
    </row>
    <row r="52" ht="15">
      <c r="B52" s="48"/>
    </row>
    <row r="53" ht="15">
      <c r="B53" s="11"/>
    </row>
    <row r="54" ht="15">
      <c r="B54" s="11"/>
    </row>
  </sheetData>
  <sheetProtection/>
  <mergeCells count="9">
    <mergeCell ref="AB31:AD31"/>
    <mergeCell ref="AB32:AD32"/>
    <mergeCell ref="W33:Z33"/>
    <mergeCell ref="C3:P3"/>
    <mergeCell ref="C5:M5"/>
    <mergeCell ref="N5:P5"/>
    <mergeCell ref="Q5:AD5"/>
    <mergeCell ref="U6:V6"/>
    <mergeCell ref="W6:X6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Ilsijusha</dc:creator>
  <cp:keywords/>
  <dc:description/>
  <cp:lastModifiedBy>tzybinaea</cp:lastModifiedBy>
  <cp:lastPrinted>2012-10-01T13:11:13Z</cp:lastPrinted>
  <dcterms:created xsi:type="dcterms:W3CDTF">2007-11-08T07:57:09Z</dcterms:created>
  <dcterms:modified xsi:type="dcterms:W3CDTF">2012-10-01T13:11:30Z</dcterms:modified>
  <cp:category/>
  <cp:version/>
  <cp:contentType/>
  <cp:contentStatus/>
</cp:coreProperties>
</file>